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Cast 1  BC1a  Stn 01" sheetId="1" r:id="rId1"/>
  </sheets>
  <definedNames>
    <definedName name="_xlnm.Print_Area" localSheetId="0">'Cast 1  BC1a  Stn 01'!$2:$59</definedName>
  </definedNames>
  <calcPr fullCalcOnLoad="1"/>
</workbook>
</file>

<file path=xl/sharedStrings.xml><?xml version="1.0" encoding="utf-8"?>
<sst xmlns="http://schemas.openxmlformats.org/spreadsheetml/2006/main" count="128" uniqueCount="109">
  <si>
    <t>Bottom Depth (meters)</t>
  </si>
  <si>
    <t>at beginning of cast</t>
  </si>
  <si>
    <r>
      <t>75</t>
    </r>
    <r>
      <rPr>
        <sz val="14"/>
        <rFont val="Arial"/>
        <family val="2"/>
      </rPr>
      <t xml:space="preserve"> mwo</t>
    </r>
  </si>
  <si>
    <t>Lat</t>
  </si>
  <si>
    <t>AGC</t>
  </si>
  <si>
    <t>Lon</t>
  </si>
  <si>
    <t>processing gain</t>
  </si>
  <si>
    <t>Crossing #</t>
  </si>
  <si>
    <t>Dif from expected</t>
  </si>
  <si>
    <t>=bottom-3000</t>
  </si>
  <si>
    <t>=bottom-2250</t>
  </si>
  <si>
    <t>=bottom-1500</t>
  </si>
  <si>
    <t>=bottom-3750</t>
  </si>
  <si>
    <t>=bottom-750</t>
  </si>
  <si>
    <t>bottom</t>
  </si>
  <si>
    <t>=Bottom depth @ start</t>
  </si>
  <si>
    <t>=Bottom depth at bottom (3.5KHz)</t>
  </si>
  <si>
    <t>=Bottom depth after pinger removed</t>
  </si>
  <si>
    <t>Time (z)</t>
  </si>
  <si>
    <t>no tension, on deck</t>
  </si>
  <si>
    <t>w/ tension above deck</t>
  </si>
  <si>
    <t>at surface after deployment</t>
  </si>
  <si>
    <t>down at 30m/min</t>
  </si>
  <si>
    <t>75mwo</t>
  </si>
  <si>
    <t>pinger ~at surface after deployment</t>
  </si>
  <si>
    <t>start hearing pinger from ship</t>
  </si>
  <si>
    <t>pinger ~at surface before recovery</t>
  </si>
  <si>
    <t>pinger removed</t>
  </si>
  <si>
    <t>Condition of Pinger upon recovery: good</t>
  </si>
  <si>
    <t>core ~at surface before recovery</t>
  </si>
  <si>
    <t>core in air upon recovery</t>
  </si>
  <si>
    <t>on deck before tension let off</t>
  </si>
  <si>
    <t>on deck after tension let off</t>
  </si>
  <si>
    <t>500mwo</t>
  </si>
  <si>
    <t>200mwo</t>
  </si>
  <si>
    <t>On Bottom:</t>
  </si>
  <si>
    <t>89mwo</t>
  </si>
  <si>
    <r>
      <t xml:space="preserve">Calm </t>
    </r>
    <r>
      <rPr>
        <sz val="14"/>
        <rFont val="Arial"/>
        <family val="2"/>
      </rPr>
      <t xml:space="preserve">Seas, </t>
    </r>
    <r>
      <rPr>
        <u val="single"/>
        <sz val="14"/>
        <rFont val="Arial"/>
        <family val="2"/>
      </rPr>
      <t>0-1'</t>
    </r>
  </si>
  <si>
    <t>=bottom-4500</t>
  </si>
  <si>
    <t>=bottom-5250</t>
  </si>
  <si>
    <t>=bottom-6000</t>
  </si>
  <si>
    <t>looks OK when core into water</t>
  </si>
  <si>
    <t>1000mwo</t>
  </si>
  <si>
    <t>125mwo</t>
  </si>
  <si>
    <t>2000mwo</t>
  </si>
  <si>
    <t>50 m/min upcast, pinger continued to single ping during upcast</t>
  </si>
  <si>
    <t>maintain 50 m/min</t>
  </si>
  <si>
    <t>increase to down at 50m/min</t>
  </si>
  <si>
    <t>continue down at 50m/min</t>
  </si>
  <si>
    <t>increase to 50m/min</t>
  </si>
  <si>
    <t>Pinger trace and tension drop were indications of touching bottom.</t>
  </si>
  <si>
    <t>slow to 20 m/min</t>
  </si>
  <si>
    <t>150mwo</t>
  </si>
  <si>
    <t>up at 30m/min.</t>
  </si>
  <si>
    <t>3260 Echosounder gain</t>
  </si>
  <si>
    <t>2</t>
  </si>
  <si>
    <r>
      <t>~</t>
    </r>
    <r>
      <rPr>
        <u val="single"/>
        <sz val="14"/>
        <rFont val="Arial"/>
        <family val="2"/>
      </rPr>
      <t xml:space="preserve"> 1-2  </t>
    </r>
    <r>
      <rPr>
        <sz val="14"/>
        <rFont val="Arial"/>
        <family val="2"/>
      </rPr>
      <t>kts wind</t>
    </r>
  </si>
  <si>
    <t>3000mwo</t>
  </si>
  <si>
    <t>___, ##Month 2010</t>
  </si>
  <si>
    <t>nmi from waypoint</t>
  </si>
  <si>
    <t>_______________'W</t>
  </si>
  <si>
    <t>_______________'N</t>
  </si>
  <si>
    <t>____bottom,____max out,____m on pullout</t>
  </si>
  <si>
    <t xml:space="preserve">Require on deck: 1) deck boss to give signals to winch, pull pins, etc. 2) 2 tagliners, 3) A-frame operator, </t>
  </si>
  <si>
    <t>4000mwo</t>
  </si>
  <si>
    <t>100m above bottom</t>
  </si>
  <si>
    <t>max tension during downcast, before hit</t>
  </si>
  <si>
    <t>_____mwo touch bottom</t>
  </si>
  <si>
    <t>____seconds on bottom</t>
  </si>
  <si>
    <t>_________mwo max</t>
  </si>
  <si>
    <t>____mwo see increase in tension</t>
  </si>
  <si>
    <t>max tension at pullout, _______mwo</t>
  </si>
  <si>
    <t>after pullout upcast, ~20m above bottom</t>
  </si>
  <si>
    <t>down at 30m/min. Set it down gently but check ship speed over ground .4kt=12m/min so don't drag it.</t>
  </si>
  <si>
    <t>Speed to 50 or 60m/min out after touching bottom. Let out ~10-15m after touching bottom. Then Stop winch.</t>
  </si>
  <si>
    <t>Pull up at 5-30m/min depending on conditions. Don't want to bounce it on bottom.</t>
  </si>
  <si>
    <t>up at 5-30m/min.</t>
  </si>
  <si>
    <t>50m above bottom</t>
  </si>
  <si>
    <t>100mwo</t>
  </si>
  <si>
    <t>pinger did not double ping (Y/N)</t>
  </si>
  <si>
    <t>stop at 75mwo</t>
  </si>
  <si>
    <t>up at 20m/min</t>
  </si>
  <si>
    <t>Condition of corer upon recovery: good. Note eqpt breaks, location of sediment, etc.</t>
  </si>
  <si>
    <t>Corer penetration=___cm. core=___cm. Sub-sampling method:________</t>
  </si>
  <si>
    <t>Condition of core samples upon recovery: good.</t>
  </si>
  <si>
    <t>Example: Condition of core samples upon recovery: poor. Corer penetration=_20_cm. core=_2_cm.</t>
  </si>
  <si>
    <r>
      <t xml:space="preserve">Bottom is </t>
    </r>
    <r>
      <rPr>
        <u val="single"/>
        <sz val="14"/>
        <rFont val="Arial"/>
        <family val="2"/>
      </rPr>
      <t>__~flat__</t>
    </r>
  </si>
  <si>
    <t>At Start:</t>
  </si>
  <si>
    <t>_________nmi</t>
  </si>
  <si>
    <t>______________nmi</t>
  </si>
  <si>
    <r>
      <t>_____</t>
    </r>
    <r>
      <rPr>
        <sz val="14"/>
        <rFont val="Arial"/>
        <family val="2"/>
      </rPr>
      <t>lbs lead on boxcore</t>
    </r>
  </si>
  <si>
    <t xml:space="preserve">Pinger on @ </t>
  </si>
  <si>
    <t xml:space="preserve">yd, Date </t>
  </si>
  <si>
    <t>Tension (lbs)</t>
  </si>
  <si>
    <r>
      <t>Pull pins</t>
    </r>
    <r>
      <rPr>
        <sz val="14"/>
        <rFont val="Arial"/>
        <family val="2"/>
      </rPr>
      <t>, winch tension</t>
    </r>
    <r>
      <rPr>
        <u val="single"/>
        <sz val="14"/>
        <rFont val="Arial"/>
        <family val="2"/>
      </rPr>
      <t xml:space="preserve"> is </t>
    </r>
    <r>
      <rPr>
        <sz val="14"/>
        <rFont val="Arial"/>
        <family val="2"/>
      </rPr>
      <t>working, values</t>
    </r>
    <r>
      <rPr>
        <u val="single"/>
        <sz val="14"/>
        <rFont val="Arial"/>
        <family val="2"/>
      </rPr>
      <t xml:space="preserve"> near accurate.</t>
    </r>
  </si>
  <si>
    <t>Cast 1__BC01a __, Stn 01</t>
  </si>
  <si>
    <t>Fill in all yellowish boxes</t>
  </si>
  <si>
    <r>
      <t xml:space="preserve"> expected depth of crossing of                         </t>
    </r>
    <r>
      <rPr>
        <b/>
        <sz val="14"/>
        <rFont val="Arial"/>
        <family val="2"/>
      </rPr>
      <t>boxcore &amp; bottom</t>
    </r>
    <r>
      <rPr>
        <sz val="14"/>
        <rFont val="Arial"/>
        <family val="2"/>
      </rPr>
      <t xml:space="preserve"> (m)</t>
    </r>
  </si>
  <si>
    <t>Core, Dif from previous crossing (downcast)</t>
  </si>
  <si>
    <t>Core, Dif from previous crossing (upcast)</t>
  </si>
  <si>
    <t>core upcast vs downcast</t>
  </si>
  <si>
    <t>pinger double ping? (Y/N)</t>
  </si>
  <si>
    <t>Williams pinger on corer to indicate pre-trip? (Y/N)</t>
  </si>
  <si>
    <t>before Benthos pinger on wire</t>
  </si>
  <si>
    <t>Echosounder sound velocity</t>
  </si>
  <si>
    <r>
      <t>meters wire out</t>
    </r>
    <r>
      <rPr>
        <sz val="14"/>
        <rFont val="Arial"/>
        <family val="2"/>
      </rPr>
      <t xml:space="preserve"> at crossing of </t>
    </r>
    <r>
      <rPr>
        <b/>
        <sz val="14"/>
        <rFont val="Arial"/>
        <family val="2"/>
      </rPr>
      <t>boxcore &amp; bottom</t>
    </r>
    <r>
      <rPr>
        <sz val="14"/>
        <rFont val="Arial"/>
        <family val="2"/>
      </rPr>
      <t xml:space="preserve"> (downcast)</t>
    </r>
  </si>
  <si>
    <r>
      <t>meters wire out</t>
    </r>
    <r>
      <rPr>
        <sz val="10"/>
        <rFont val="Arial"/>
        <family val="2"/>
      </rPr>
      <t xml:space="preserve"> at crossing of </t>
    </r>
    <r>
      <rPr>
        <b/>
        <sz val="10"/>
        <rFont val="Arial"/>
        <family val="2"/>
      </rPr>
      <t>pinger &amp; bottom</t>
    </r>
    <r>
      <rPr>
        <sz val="10"/>
        <rFont val="Arial"/>
        <family val="2"/>
      </rPr>
      <t xml:space="preserve"> (downcast)</t>
    </r>
  </si>
  <si>
    <r>
      <t>meters wire out</t>
    </r>
    <r>
      <rPr>
        <sz val="10"/>
        <rFont val="Arial"/>
        <family val="2"/>
      </rPr>
      <t xml:space="preserve"> at crossing of </t>
    </r>
    <r>
      <rPr>
        <b/>
        <sz val="10"/>
        <rFont val="Arial"/>
        <family val="2"/>
      </rPr>
      <t>boxcore &amp; bottom</t>
    </r>
    <r>
      <rPr>
        <sz val="10"/>
        <rFont val="Arial"/>
        <family val="2"/>
      </rPr>
      <t xml:space="preserve"> (upcast)</t>
    </r>
  </si>
  <si>
    <r>
      <t>meters wire out</t>
    </r>
    <r>
      <rPr>
        <sz val="10"/>
        <rFont val="Arial"/>
        <family val="2"/>
      </rPr>
      <t xml:space="preserve"> at crossing of </t>
    </r>
    <r>
      <rPr>
        <b/>
        <sz val="10"/>
        <rFont val="Arial"/>
        <family val="2"/>
      </rPr>
      <t>pinger &amp; bottom</t>
    </r>
    <r>
      <rPr>
        <sz val="10"/>
        <rFont val="Arial"/>
        <family val="2"/>
      </rPr>
      <t xml:space="preserve"> (upcast)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</si>
</sst>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1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22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16" fontId="5" fillId="22" borderId="11" xfId="0" applyNumberFormat="1" applyFont="1" applyFill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 quotePrefix="1">
      <alignment/>
    </xf>
    <xf numFmtId="0" fontId="2" fillId="23" borderId="12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4" fillId="24" borderId="16" xfId="0" applyFont="1" applyFill="1" applyBorder="1" applyAlignment="1" quotePrefix="1">
      <alignment horizontal="center"/>
    </xf>
    <xf numFmtId="0" fontId="8" fillId="23" borderId="12" xfId="0" applyFont="1" applyFill="1" applyBorder="1" applyAlignment="1">
      <alignment horizontal="center" shrinkToFit="1"/>
    </xf>
    <xf numFmtId="0" fontId="9" fillId="1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2" fillId="23" borderId="12" xfId="0" applyNumberFormat="1" applyFont="1" applyFill="1" applyBorder="1" applyAlignment="1">
      <alignment horizontal="right"/>
    </xf>
    <xf numFmtId="49" fontId="2" fillId="23" borderId="1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14" xfId="0" applyFont="1" applyBorder="1" applyAlignment="1" quotePrefix="1">
      <alignment horizontal="right"/>
    </xf>
    <xf numFmtId="0" fontId="2" fillId="0" borderId="15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17" borderId="0" xfId="0" applyFont="1" applyFill="1" applyAlignment="1">
      <alignment/>
    </xf>
    <xf numFmtId="0" fontId="2" fillId="17" borderId="0" xfId="0" applyFont="1" applyFill="1" applyBorder="1" applyAlignment="1">
      <alignment horizontal="left"/>
    </xf>
    <xf numFmtId="0" fontId="2" fillId="23" borderId="16" xfId="0" applyFont="1" applyFill="1" applyBorder="1" applyAlignment="1" quotePrefix="1">
      <alignment horizontal="center"/>
    </xf>
    <xf numFmtId="0" fontId="2" fillId="23" borderId="16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5" fillId="22" borderId="16" xfId="0" applyFont="1" applyFill="1" applyBorder="1" applyAlignment="1">
      <alignment horizontal="right"/>
    </xf>
    <xf numFmtId="0" fontId="5" fillId="22" borderId="18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5" fillId="22" borderId="20" xfId="0" applyFont="1" applyFill="1" applyBorder="1" applyAlignment="1">
      <alignment horizontal="center"/>
    </xf>
    <xf numFmtId="0" fontId="2" fillId="22" borderId="2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shrinkToFi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9" fillId="1" borderId="15" xfId="0" applyFont="1" applyFill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2" fillId="23" borderId="25" xfId="0" applyFont="1" applyFill="1" applyBorder="1" applyAlignment="1">
      <alignment horizontal="center"/>
    </xf>
    <xf numFmtId="0" fontId="9" fillId="1" borderId="2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4" fillId="10" borderId="0" xfId="0" applyFont="1" applyFill="1" applyAlignment="1">
      <alignment/>
    </xf>
    <xf numFmtId="0" fontId="0" fillId="0" borderId="15" xfId="0" applyFont="1" applyBorder="1" applyAlignment="1">
      <alignment horizontal="center" wrapText="1"/>
    </xf>
    <xf numFmtId="0" fontId="2" fillId="1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9" fillId="1" borderId="26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4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5" fillId="22" borderId="0" xfId="0" applyFont="1" applyFill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15.57421875" style="1" customWidth="1"/>
    <col min="2" max="2" width="16.421875" style="1" customWidth="1"/>
    <col min="3" max="3" width="26.7109375" style="1" customWidth="1"/>
    <col min="4" max="4" width="34.421875" style="1" bestFit="1" customWidth="1"/>
    <col min="5" max="5" width="12.57421875" style="1" bestFit="1" customWidth="1"/>
    <col min="6" max="6" width="16.140625" style="1" customWidth="1"/>
    <col min="7" max="7" width="12.7109375" style="1" bestFit="1" customWidth="1"/>
    <col min="8" max="8" width="16.140625" style="1" customWidth="1"/>
    <col min="9" max="9" width="12.7109375" style="1" bestFit="1" customWidth="1"/>
    <col min="10" max="10" width="1.7109375" style="1" customWidth="1"/>
    <col min="11" max="12" width="12.7109375" style="1" bestFit="1" customWidth="1"/>
    <col min="13" max="13" width="16.140625" style="1" customWidth="1"/>
    <col min="14" max="14" width="12.57421875" style="1" bestFit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2:4" ht="30">
      <c r="B1" s="2" t="s">
        <v>96</v>
      </c>
      <c r="C1" s="3"/>
      <c r="D1" s="3"/>
    </row>
    <row r="2" spans="2:14" ht="18">
      <c r="B2" s="76" t="s">
        <v>90</v>
      </c>
      <c r="C2" s="77"/>
      <c r="D2" s="5" t="s">
        <v>0</v>
      </c>
      <c r="L2"/>
      <c r="M2"/>
      <c r="N2"/>
    </row>
    <row r="3" spans="2:14" ht="18">
      <c r="B3" s="78" t="s">
        <v>95</v>
      </c>
      <c r="C3" s="79"/>
      <c r="D3" s="7" t="s">
        <v>1</v>
      </c>
      <c r="E3" s="5"/>
      <c r="F3" s="5"/>
      <c r="I3" s="5"/>
      <c r="L3"/>
      <c r="M3"/>
      <c r="N3"/>
    </row>
    <row r="4" spans="1:14" ht="18">
      <c r="A4" s="51" t="s">
        <v>92</v>
      </c>
      <c r="B4" s="78" t="s">
        <v>58</v>
      </c>
      <c r="C4" s="79"/>
      <c r="D4" s="8">
        <f>B20</f>
        <v>6200</v>
      </c>
      <c r="E4" s="5"/>
      <c r="F4" s="5"/>
      <c r="I4" s="5"/>
      <c r="L4"/>
      <c r="M4"/>
      <c r="N4"/>
    </row>
    <row r="5" spans="1:14" ht="18.75" thickBot="1">
      <c r="A5" s="51" t="s">
        <v>91</v>
      </c>
      <c r="B5" s="6" t="s">
        <v>2</v>
      </c>
      <c r="C5" s="47"/>
      <c r="D5" s="8"/>
      <c r="E5" s="7"/>
      <c r="F5" s="9"/>
      <c r="G5" s="10"/>
      <c r="H5" s="10"/>
      <c r="I5" s="11"/>
      <c r="L5"/>
      <c r="M5"/>
      <c r="N5"/>
    </row>
    <row r="6" spans="2:14" ht="18.75" thickBot="1">
      <c r="B6" s="44" t="s">
        <v>87</v>
      </c>
      <c r="C6" s="44" t="s">
        <v>35</v>
      </c>
      <c r="D6" s="48" t="s">
        <v>104</v>
      </c>
      <c r="E6" s="49">
        <v>1500</v>
      </c>
      <c r="F6" s="9"/>
      <c r="G6"/>
      <c r="H6"/>
      <c r="I6"/>
      <c r="J6"/>
      <c r="K6"/>
      <c r="L6"/>
      <c r="M6"/>
      <c r="N6"/>
    </row>
    <row r="7" spans="1:14" ht="18.75" thickBot="1">
      <c r="A7" s="52" t="s">
        <v>3</v>
      </c>
      <c r="B7" s="45" t="s">
        <v>61</v>
      </c>
      <c r="C7" s="45" t="s">
        <v>61</v>
      </c>
      <c r="D7" s="48" t="s">
        <v>54</v>
      </c>
      <c r="E7" s="49" t="s">
        <v>4</v>
      </c>
      <c r="G7"/>
      <c r="H7"/>
      <c r="I7"/>
      <c r="J7"/>
      <c r="K7"/>
      <c r="L7"/>
      <c r="M7"/>
      <c r="N7"/>
    </row>
    <row r="8" spans="1:14" ht="18.75" thickBot="1">
      <c r="A8" s="53" t="s">
        <v>5</v>
      </c>
      <c r="B8" s="46" t="s">
        <v>60</v>
      </c>
      <c r="C8" s="46" t="s">
        <v>60</v>
      </c>
      <c r="D8" s="12" t="s">
        <v>6</v>
      </c>
      <c r="E8" s="13" t="s">
        <v>55</v>
      </c>
      <c r="G8"/>
      <c r="H8"/>
      <c r="I8"/>
      <c r="J8"/>
      <c r="K8"/>
      <c r="L8"/>
      <c r="M8"/>
      <c r="N8"/>
    </row>
    <row r="9" spans="1:14" ht="18.75" thickBot="1">
      <c r="A9" s="54" t="s">
        <v>59</v>
      </c>
      <c r="B9" s="45" t="s">
        <v>88</v>
      </c>
      <c r="C9" s="45" t="s">
        <v>89</v>
      </c>
      <c r="D9" s="50" t="s">
        <v>86</v>
      </c>
      <c r="E9" s="10"/>
      <c r="F9" s="10"/>
      <c r="G9"/>
      <c r="H9"/>
      <c r="I9"/>
      <c r="J9"/>
      <c r="K9"/>
      <c r="L9"/>
      <c r="M9"/>
      <c r="N9"/>
    </row>
    <row r="10" ht="12.75"/>
    <row r="11" spans="1:16" ht="54">
      <c r="A11" s="14" t="s">
        <v>7</v>
      </c>
      <c r="B11" s="80" t="s">
        <v>97</v>
      </c>
      <c r="C11" s="81"/>
      <c r="D11" s="74" t="s">
        <v>105</v>
      </c>
      <c r="E11" s="58" t="s">
        <v>8</v>
      </c>
      <c r="F11" s="75" t="s">
        <v>106</v>
      </c>
      <c r="G11" s="70" t="s">
        <v>8</v>
      </c>
      <c r="H11" s="75" t="s">
        <v>107</v>
      </c>
      <c r="I11" s="15" t="s">
        <v>8</v>
      </c>
      <c r="K11" s="61" t="s">
        <v>98</v>
      </c>
      <c r="L11" s="67" t="s">
        <v>99</v>
      </c>
      <c r="M11" s="75" t="s">
        <v>108</v>
      </c>
      <c r="N11" s="15" t="s">
        <v>8</v>
      </c>
      <c r="P11" s="15" t="s">
        <v>100</v>
      </c>
    </row>
    <row r="12" spans="1:16" ht="18">
      <c r="A12" s="16">
        <v>1</v>
      </c>
      <c r="B12" s="19">
        <f aca="true" t="shared" si="0" ref="B12:B19">B13-750</f>
        <v>200</v>
      </c>
      <c r="C12" s="17" t="s">
        <v>40</v>
      </c>
      <c r="D12" s="20"/>
      <c r="E12" s="59">
        <f>D12-$B12</f>
        <v>-200</v>
      </c>
      <c r="F12" s="62"/>
      <c r="G12" s="71">
        <f aca="true" t="shared" si="1" ref="G12:G19">F12-$B12-75</f>
        <v>-275</v>
      </c>
      <c r="H12" s="62"/>
      <c r="I12" s="18">
        <f>H12-($B21-6000)</f>
        <v>-200</v>
      </c>
      <c r="K12" s="68"/>
      <c r="L12" s="64">
        <f aca="true" t="shared" si="2" ref="L12:L18">H13-H12</f>
        <v>0</v>
      </c>
      <c r="M12" s="62"/>
      <c r="N12" s="18">
        <f aca="true" t="shared" si="3" ref="N12:N19">M12-B12-75</f>
        <v>-275</v>
      </c>
      <c r="P12" s="16">
        <f aca="true" t="shared" si="4" ref="P12:P19">H12-D12</f>
        <v>0</v>
      </c>
    </row>
    <row r="13" spans="1:16" ht="18">
      <c r="A13" s="16">
        <f aca="true" t="shared" si="5" ref="A13:A19">A12+1</f>
        <v>2</v>
      </c>
      <c r="B13" s="19">
        <f t="shared" si="0"/>
        <v>950</v>
      </c>
      <c r="C13" s="17" t="s">
        <v>39</v>
      </c>
      <c r="D13" s="20"/>
      <c r="E13" s="59">
        <f aca="true" t="shared" si="6" ref="E13:E19">D13-B13</f>
        <v>-950</v>
      </c>
      <c r="F13" s="62"/>
      <c r="G13" s="71">
        <f t="shared" si="1"/>
        <v>-1025</v>
      </c>
      <c r="H13" s="62"/>
      <c r="I13" s="18">
        <f>H13-($B21-5250)</f>
        <v>-950</v>
      </c>
      <c r="K13" s="69">
        <f aca="true" t="shared" si="7" ref="K13:K19">D13-D12</f>
        <v>0</v>
      </c>
      <c r="L13" s="64">
        <f t="shared" si="2"/>
        <v>0</v>
      </c>
      <c r="M13" s="62"/>
      <c r="N13" s="18">
        <f t="shared" si="3"/>
        <v>-1025</v>
      </c>
      <c r="P13" s="16">
        <f t="shared" si="4"/>
        <v>0</v>
      </c>
    </row>
    <row r="14" spans="1:16" ht="18">
      <c r="A14" s="16">
        <f t="shared" si="5"/>
        <v>3</v>
      </c>
      <c r="B14" s="19">
        <f t="shared" si="0"/>
        <v>1700</v>
      </c>
      <c r="C14" s="17" t="s">
        <v>38</v>
      </c>
      <c r="D14" s="20"/>
      <c r="E14" s="59">
        <f t="shared" si="6"/>
        <v>-1700</v>
      </c>
      <c r="F14" s="62"/>
      <c r="G14" s="71">
        <f t="shared" si="1"/>
        <v>-1775</v>
      </c>
      <c r="H14" s="62"/>
      <c r="I14" s="18">
        <f>H14-($B21-4500)</f>
        <v>-1700</v>
      </c>
      <c r="K14" s="69">
        <f t="shared" si="7"/>
        <v>0</v>
      </c>
      <c r="L14" s="64">
        <f t="shared" si="2"/>
        <v>0</v>
      </c>
      <c r="M14" s="62"/>
      <c r="N14" s="18">
        <f t="shared" si="3"/>
        <v>-1775</v>
      </c>
      <c r="P14" s="16">
        <f t="shared" si="4"/>
        <v>0</v>
      </c>
    </row>
    <row r="15" spans="1:16" ht="18">
      <c r="A15" s="16">
        <f t="shared" si="5"/>
        <v>4</v>
      </c>
      <c r="B15" s="19">
        <f t="shared" si="0"/>
        <v>2450</v>
      </c>
      <c r="C15" s="17" t="s">
        <v>12</v>
      </c>
      <c r="D15" s="20"/>
      <c r="E15" s="59">
        <f t="shared" si="6"/>
        <v>-2450</v>
      </c>
      <c r="F15" s="62"/>
      <c r="G15" s="71">
        <f t="shared" si="1"/>
        <v>-2525</v>
      </c>
      <c r="H15" s="62"/>
      <c r="I15" s="18">
        <f>H15-($B21-3750)</f>
        <v>-2450</v>
      </c>
      <c r="K15" s="69">
        <f t="shared" si="7"/>
        <v>0</v>
      </c>
      <c r="L15" s="64">
        <f t="shared" si="2"/>
        <v>0</v>
      </c>
      <c r="M15" s="62"/>
      <c r="N15" s="18">
        <f t="shared" si="3"/>
        <v>-2525</v>
      </c>
      <c r="P15" s="16">
        <f t="shared" si="4"/>
        <v>0</v>
      </c>
    </row>
    <row r="16" spans="1:16" ht="18">
      <c r="A16" s="16">
        <f t="shared" si="5"/>
        <v>5</v>
      </c>
      <c r="B16" s="19">
        <f t="shared" si="0"/>
        <v>3200</v>
      </c>
      <c r="C16" s="17" t="s">
        <v>9</v>
      </c>
      <c r="D16" s="20"/>
      <c r="E16" s="59">
        <f t="shared" si="6"/>
        <v>-3200</v>
      </c>
      <c r="F16" s="62"/>
      <c r="G16" s="72">
        <f t="shared" si="1"/>
        <v>-3275</v>
      </c>
      <c r="H16" s="62"/>
      <c r="I16" s="18">
        <f>H16-($B21-3000)</f>
        <v>-3200</v>
      </c>
      <c r="K16" s="69">
        <f t="shared" si="7"/>
        <v>0</v>
      </c>
      <c r="L16" s="64">
        <f t="shared" si="2"/>
        <v>0</v>
      </c>
      <c r="M16" s="62"/>
      <c r="N16" s="18">
        <f t="shared" si="3"/>
        <v>-3275</v>
      </c>
      <c r="P16" s="16">
        <f t="shared" si="4"/>
        <v>0</v>
      </c>
    </row>
    <row r="17" spans="1:16" ht="18">
      <c r="A17" s="16">
        <f t="shared" si="5"/>
        <v>6</v>
      </c>
      <c r="B17" s="19">
        <f t="shared" si="0"/>
        <v>3950</v>
      </c>
      <c r="C17" s="17" t="s">
        <v>10</v>
      </c>
      <c r="D17" s="20"/>
      <c r="E17" s="59">
        <f t="shared" si="6"/>
        <v>-3950</v>
      </c>
      <c r="F17" s="62"/>
      <c r="G17" s="71">
        <f t="shared" si="1"/>
        <v>-4025</v>
      </c>
      <c r="H17" s="62"/>
      <c r="I17" s="18">
        <f>H17-($B21-2250)</f>
        <v>-3950</v>
      </c>
      <c r="K17" s="69">
        <f t="shared" si="7"/>
        <v>0</v>
      </c>
      <c r="L17" s="64">
        <f t="shared" si="2"/>
        <v>0</v>
      </c>
      <c r="M17" s="62"/>
      <c r="N17" s="18">
        <f t="shared" si="3"/>
        <v>-4025</v>
      </c>
      <c r="P17" s="16">
        <f t="shared" si="4"/>
        <v>0</v>
      </c>
    </row>
    <row r="18" spans="1:16" ht="18">
      <c r="A18" s="16">
        <f t="shared" si="5"/>
        <v>7</v>
      </c>
      <c r="B18" s="35">
        <f t="shared" si="0"/>
        <v>4700</v>
      </c>
      <c r="C18" s="17" t="s">
        <v>11</v>
      </c>
      <c r="D18" s="20"/>
      <c r="E18" s="59">
        <f t="shared" si="6"/>
        <v>-4700</v>
      </c>
      <c r="F18" s="62"/>
      <c r="G18" s="71">
        <f t="shared" si="1"/>
        <v>-4775</v>
      </c>
      <c r="H18" s="62"/>
      <c r="I18" s="18">
        <f>H18-($B21-1500)</f>
        <v>-4700</v>
      </c>
      <c r="K18" s="69">
        <f t="shared" si="7"/>
        <v>0</v>
      </c>
      <c r="L18" s="64">
        <f t="shared" si="2"/>
        <v>0</v>
      </c>
      <c r="M18" s="62"/>
      <c r="N18" s="18">
        <f t="shared" si="3"/>
        <v>-4775</v>
      </c>
      <c r="P18" s="16">
        <f t="shared" si="4"/>
        <v>0</v>
      </c>
    </row>
    <row r="19" spans="1:16" ht="18.75" thickBot="1">
      <c r="A19" s="16">
        <f t="shared" si="5"/>
        <v>8</v>
      </c>
      <c r="B19" s="35">
        <f t="shared" si="0"/>
        <v>5450</v>
      </c>
      <c r="C19" s="17" t="s">
        <v>13</v>
      </c>
      <c r="D19" s="20"/>
      <c r="E19" s="59">
        <f t="shared" si="6"/>
        <v>-5450</v>
      </c>
      <c r="F19" s="62"/>
      <c r="G19" s="71">
        <f t="shared" si="1"/>
        <v>-5525</v>
      </c>
      <c r="H19" s="62"/>
      <c r="I19" s="18">
        <f>H19-($B21-750)</f>
        <v>-5450</v>
      </c>
      <c r="K19" s="69">
        <f t="shared" si="7"/>
        <v>0</v>
      </c>
      <c r="L19" s="60"/>
      <c r="M19" s="62"/>
      <c r="N19" s="18">
        <f t="shared" si="3"/>
        <v>-5525</v>
      </c>
      <c r="P19" s="16">
        <f t="shared" si="4"/>
        <v>0</v>
      </c>
    </row>
    <row r="20" spans="1:16" ht="18.75" thickBot="1">
      <c r="A20" s="21" t="s">
        <v>14</v>
      </c>
      <c r="B20" s="22">
        <v>6200</v>
      </c>
      <c r="C20" s="17" t="s">
        <v>15</v>
      </c>
      <c r="D20" s="23" t="s">
        <v>62</v>
      </c>
      <c r="E20" s="60"/>
      <c r="F20" s="63"/>
      <c r="G20" s="73"/>
      <c r="H20" s="63"/>
      <c r="I20" s="24"/>
      <c r="K20" s="63"/>
      <c r="L20" s="60"/>
      <c r="M20" s="63"/>
      <c r="N20" s="24"/>
      <c r="P20" s="24"/>
    </row>
    <row r="21" spans="1:16" ht="18.75" thickBot="1">
      <c r="A21" s="21"/>
      <c r="B21" s="40">
        <v>6200</v>
      </c>
      <c r="C21" s="17" t="s">
        <v>16</v>
      </c>
      <c r="D21" s="25"/>
      <c r="E21" s="60"/>
      <c r="F21" s="63"/>
      <c r="G21" s="73"/>
      <c r="H21" s="63"/>
      <c r="I21" s="24"/>
      <c r="K21" s="63"/>
      <c r="L21" s="60"/>
      <c r="M21" s="63"/>
      <c r="N21" s="24"/>
      <c r="P21" s="24"/>
    </row>
    <row r="22" spans="1:16" ht="18.75" thickBot="1">
      <c r="A22" s="21"/>
      <c r="B22" s="41"/>
      <c r="C22" s="17" t="s">
        <v>17</v>
      </c>
      <c r="D22" s="25"/>
      <c r="E22" s="60"/>
      <c r="F22" s="63"/>
      <c r="G22" s="73"/>
      <c r="H22" s="63"/>
      <c r="I22" s="24"/>
      <c r="K22" s="63"/>
      <c r="L22" s="60"/>
      <c r="M22" s="63"/>
      <c r="N22" s="24"/>
      <c r="P22" s="24"/>
    </row>
    <row r="23" spans="5:14" ht="18">
      <c r="E23" s="26"/>
      <c r="N23"/>
    </row>
    <row r="24" spans="1:14" ht="18">
      <c r="A24" s="56" t="s">
        <v>18</v>
      </c>
      <c r="B24" s="57" t="s">
        <v>93</v>
      </c>
      <c r="C24" s="21"/>
      <c r="D24" s="55"/>
      <c r="E24" s="64"/>
      <c r="F24" s="55"/>
      <c r="G24" s="65"/>
      <c r="H24" s="7"/>
      <c r="M24"/>
      <c r="N24"/>
    </row>
    <row r="25" spans="1:14" ht="18">
      <c r="A25" s="27"/>
      <c r="B25" s="28"/>
      <c r="C25" s="29" t="s">
        <v>19</v>
      </c>
      <c r="D25" s="30"/>
      <c r="E25" s="64" t="s">
        <v>63</v>
      </c>
      <c r="F25" s="55"/>
      <c r="G25" s="65"/>
      <c r="M25"/>
      <c r="N25"/>
    </row>
    <row r="26" spans="1:14" ht="18">
      <c r="A26" s="27"/>
      <c r="B26" s="28"/>
      <c r="C26" s="29" t="s">
        <v>20</v>
      </c>
      <c r="D26" s="30"/>
      <c r="E26" s="66" t="s">
        <v>94</v>
      </c>
      <c r="F26" s="31"/>
      <c r="G26" s="4"/>
      <c r="H26" s="31"/>
      <c r="I26" s="4"/>
      <c r="M26"/>
      <c r="N26"/>
    </row>
    <row r="27" spans="1:14" ht="18">
      <c r="A27" s="27"/>
      <c r="B27" s="28"/>
      <c r="C27" s="29" t="s">
        <v>21</v>
      </c>
      <c r="D27" s="30"/>
      <c r="E27" s="4" t="s">
        <v>41</v>
      </c>
      <c r="F27" s="31"/>
      <c r="G27" s="4"/>
      <c r="H27" s="31"/>
      <c r="I27" s="4"/>
      <c r="M27"/>
      <c r="N27"/>
    </row>
    <row r="28" spans="1:14" ht="18">
      <c r="A28" s="27"/>
      <c r="B28" s="28"/>
      <c r="C28" s="29" t="s">
        <v>103</v>
      </c>
      <c r="D28" s="30"/>
      <c r="E28" s="1" t="s">
        <v>22</v>
      </c>
      <c r="F28" s="32"/>
      <c r="H28" s="32"/>
      <c r="M28"/>
      <c r="N28"/>
    </row>
    <row r="29" spans="1:14" ht="18">
      <c r="A29" s="27"/>
      <c r="B29" s="28"/>
      <c r="C29" s="29" t="s">
        <v>24</v>
      </c>
      <c r="D29" s="30"/>
      <c r="E29" s="1" t="s">
        <v>23</v>
      </c>
      <c r="F29" s="32"/>
      <c r="H29" s="32"/>
      <c r="M29"/>
      <c r="N29"/>
    </row>
    <row r="30" spans="1:14" ht="18">
      <c r="A30" s="27"/>
      <c r="B30" s="28"/>
      <c r="C30" s="29" t="s">
        <v>43</v>
      </c>
      <c r="D30" s="30"/>
      <c r="E30" s="1" t="s">
        <v>22</v>
      </c>
      <c r="F30" s="32"/>
      <c r="H30" s="32"/>
      <c r="M30"/>
      <c r="N30"/>
    </row>
    <row r="31" spans="1:14" ht="18">
      <c r="A31" s="27"/>
      <c r="B31" s="28"/>
      <c r="C31" s="29" t="s">
        <v>52</v>
      </c>
      <c r="D31" s="30"/>
      <c r="E31" s="1" t="s">
        <v>47</v>
      </c>
      <c r="F31" s="32"/>
      <c r="H31" s="32"/>
      <c r="M31"/>
      <c r="N31"/>
    </row>
    <row r="32" spans="1:14" ht="18">
      <c r="A32" s="27"/>
      <c r="B32" s="28"/>
      <c r="C32" s="29" t="s">
        <v>33</v>
      </c>
      <c r="D32" s="30"/>
      <c r="E32" s="1" t="s">
        <v>48</v>
      </c>
      <c r="F32" s="32"/>
      <c r="H32" s="32"/>
      <c r="M32"/>
      <c r="N32"/>
    </row>
    <row r="33" spans="1:14" ht="18">
      <c r="A33" s="27"/>
      <c r="B33" s="28"/>
      <c r="C33" s="29" t="s">
        <v>42</v>
      </c>
      <c r="D33" s="30"/>
      <c r="E33" s="1" t="s">
        <v>48</v>
      </c>
      <c r="F33" s="32"/>
      <c r="H33" s="32"/>
      <c r="M33"/>
      <c r="N33"/>
    </row>
    <row r="34" spans="1:14" ht="18">
      <c r="A34" s="27"/>
      <c r="B34" s="28"/>
      <c r="C34" s="29" t="s">
        <v>44</v>
      </c>
      <c r="D34" s="30"/>
      <c r="E34" s="1" t="s">
        <v>48</v>
      </c>
      <c r="F34" s="32"/>
      <c r="H34" s="32"/>
      <c r="M34"/>
      <c r="N34"/>
    </row>
    <row r="35" spans="1:14" ht="18">
      <c r="A35" s="27"/>
      <c r="B35" s="28"/>
      <c r="C35" s="29" t="s">
        <v>57</v>
      </c>
      <c r="D35" s="30"/>
      <c r="E35" s="1" t="s">
        <v>48</v>
      </c>
      <c r="F35" s="32"/>
      <c r="H35" s="32"/>
      <c r="M35"/>
      <c r="N35"/>
    </row>
    <row r="36" spans="1:14" ht="18">
      <c r="A36" s="27"/>
      <c r="B36" s="28"/>
      <c r="C36" s="29" t="s">
        <v>64</v>
      </c>
      <c r="D36" s="30"/>
      <c r="E36" s="1" t="s">
        <v>48</v>
      </c>
      <c r="F36" s="32"/>
      <c r="H36" s="32"/>
      <c r="M36"/>
      <c r="N36"/>
    </row>
    <row r="37" spans="1:14" ht="18">
      <c r="A37" s="27"/>
      <c r="B37" s="28"/>
      <c r="C37" s="29" t="s">
        <v>65</v>
      </c>
      <c r="D37" s="30"/>
      <c r="E37" s="1" t="s">
        <v>73</v>
      </c>
      <c r="F37" s="32"/>
      <c r="H37" s="32"/>
      <c r="M37"/>
      <c r="N37"/>
    </row>
    <row r="38" spans="1:14" ht="18">
      <c r="A38" s="27"/>
      <c r="B38" s="28"/>
      <c r="C38" s="29" t="s">
        <v>66</v>
      </c>
      <c r="D38" s="30"/>
      <c r="F38" s="33"/>
      <c r="G38" s="10"/>
      <c r="H38" s="33"/>
      <c r="I38" s="10"/>
      <c r="M38"/>
      <c r="N38"/>
    </row>
    <row r="39" spans="1:14" ht="18">
      <c r="A39" s="27"/>
      <c r="B39" s="28"/>
      <c r="C39" s="36" t="s">
        <v>67</v>
      </c>
      <c r="D39" s="30"/>
      <c r="E39" s="4" t="s">
        <v>50</v>
      </c>
      <c r="F39" s="31"/>
      <c r="G39" s="4"/>
      <c r="H39" s="31"/>
      <c r="I39" s="4"/>
      <c r="M39"/>
      <c r="N39"/>
    </row>
    <row r="40" spans="1:14" ht="18">
      <c r="A40" s="27"/>
      <c r="B40" s="28"/>
      <c r="C40" s="36" t="s">
        <v>68</v>
      </c>
      <c r="D40" s="30" t="s">
        <v>69</v>
      </c>
      <c r="E40" s="4" t="s">
        <v>74</v>
      </c>
      <c r="F40" s="31"/>
      <c r="G40" s="4"/>
      <c r="H40" s="31"/>
      <c r="I40" s="4"/>
      <c r="M40"/>
      <c r="N40"/>
    </row>
    <row r="41" spans="1:14" ht="18">
      <c r="A41" s="27"/>
      <c r="B41" s="28"/>
      <c r="C41" s="29" t="s">
        <v>70</v>
      </c>
      <c r="D41" s="37"/>
      <c r="E41" s="1" t="s">
        <v>75</v>
      </c>
      <c r="F41" s="32"/>
      <c r="H41" s="32"/>
      <c r="M41"/>
      <c r="N41"/>
    </row>
    <row r="42" spans="1:14" ht="18">
      <c r="A42" s="27"/>
      <c r="B42" s="28"/>
      <c r="C42" s="29" t="s">
        <v>71</v>
      </c>
      <c r="D42" s="30"/>
      <c r="E42" s="1" t="s">
        <v>76</v>
      </c>
      <c r="F42"/>
      <c r="G42"/>
      <c r="H42"/>
      <c r="I42"/>
      <c r="M42"/>
      <c r="N42"/>
    </row>
    <row r="43" spans="1:14" ht="18">
      <c r="A43" s="27"/>
      <c r="B43" s="28"/>
      <c r="C43" s="29" t="s">
        <v>72</v>
      </c>
      <c r="D43" s="30"/>
      <c r="E43" s="1" t="s">
        <v>53</v>
      </c>
      <c r="F43" s="33"/>
      <c r="G43" s="10"/>
      <c r="H43" s="33"/>
      <c r="I43" s="10"/>
      <c r="M43"/>
      <c r="N43"/>
    </row>
    <row r="44" spans="1:14" ht="18">
      <c r="A44" s="27"/>
      <c r="B44" s="28"/>
      <c r="C44" s="29" t="s">
        <v>77</v>
      </c>
      <c r="D44" s="30"/>
      <c r="E44" s="10" t="s">
        <v>49</v>
      </c>
      <c r="F44" s="33"/>
      <c r="G44" s="10"/>
      <c r="H44" s="33"/>
      <c r="I44" s="10"/>
      <c r="M44"/>
      <c r="N44"/>
    </row>
    <row r="45" spans="1:14" ht="18">
      <c r="A45" s="27"/>
      <c r="B45" s="28"/>
      <c r="C45" s="29" t="s">
        <v>64</v>
      </c>
      <c r="D45" s="30" t="s">
        <v>79</v>
      </c>
      <c r="E45" s="10" t="s">
        <v>45</v>
      </c>
      <c r="F45" s="33"/>
      <c r="G45" s="10"/>
      <c r="H45" s="33"/>
      <c r="I45" s="10"/>
      <c r="M45"/>
      <c r="N45"/>
    </row>
    <row r="46" spans="1:14" ht="18">
      <c r="A46" s="27"/>
      <c r="B46" s="28"/>
      <c r="C46" s="29" t="s">
        <v>57</v>
      </c>
      <c r="D46" s="30"/>
      <c r="E46" s="10" t="s">
        <v>46</v>
      </c>
      <c r="F46" s="33"/>
      <c r="G46" s="10"/>
      <c r="H46" s="33"/>
      <c r="I46" s="10"/>
      <c r="M46"/>
      <c r="N46"/>
    </row>
    <row r="47" spans="1:14" ht="18">
      <c r="A47" s="27"/>
      <c r="B47" s="28"/>
      <c r="C47" s="29" t="s">
        <v>44</v>
      </c>
      <c r="D47" s="30"/>
      <c r="E47" s="10" t="s">
        <v>46</v>
      </c>
      <c r="F47" s="33"/>
      <c r="G47" s="10"/>
      <c r="H47" s="33"/>
      <c r="I47" s="10"/>
      <c r="M47"/>
      <c r="N47"/>
    </row>
    <row r="48" spans="1:14" ht="18">
      <c r="A48" s="27"/>
      <c r="B48" s="28"/>
      <c r="C48" s="29" t="s">
        <v>42</v>
      </c>
      <c r="D48" s="30"/>
      <c r="E48" s="10" t="s">
        <v>46</v>
      </c>
      <c r="F48" s="33"/>
      <c r="G48" s="10"/>
      <c r="H48" s="33"/>
      <c r="I48" s="10"/>
      <c r="M48"/>
      <c r="N48"/>
    </row>
    <row r="49" spans="1:14" ht="18">
      <c r="A49" s="27"/>
      <c r="B49" s="28"/>
      <c r="C49" s="29" t="s">
        <v>33</v>
      </c>
      <c r="D49" s="30"/>
      <c r="E49" s="10" t="s">
        <v>46</v>
      </c>
      <c r="F49" s="33"/>
      <c r="G49" s="10"/>
      <c r="H49" s="33"/>
      <c r="I49" s="10"/>
      <c r="M49"/>
      <c r="N49"/>
    </row>
    <row r="50" spans="1:14" ht="18">
      <c r="A50" s="27"/>
      <c r="B50" s="28"/>
      <c r="C50" s="29" t="s">
        <v>34</v>
      </c>
      <c r="D50" s="30"/>
      <c r="E50" s="10" t="s">
        <v>46</v>
      </c>
      <c r="F50" s="33"/>
      <c r="G50" s="10"/>
      <c r="H50" s="33"/>
      <c r="I50" s="10"/>
      <c r="M50"/>
      <c r="N50"/>
    </row>
    <row r="51" spans="1:14" ht="18">
      <c r="A51" s="27"/>
      <c r="B51" s="28"/>
      <c r="C51" s="29" t="s">
        <v>78</v>
      </c>
      <c r="D51" s="30"/>
      <c r="E51" s="10" t="s">
        <v>51</v>
      </c>
      <c r="F51" s="33"/>
      <c r="G51" s="10"/>
      <c r="H51" s="33"/>
      <c r="I51" s="10"/>
      <c r="M51"/>
      <c r="N51"/>
    </row>
    <row r="52" spans="1:14" ht="18">
      <c r="A52" s="27"/>
      <c r="B52" s="28"/>
      <c r="C52" s="29" t="s">
        <v>36</v>
      </c>
      <c r="D52" s="30"/>
      <c r="E52" s="10" t="s">
        <v>25</v>
      </c>
      <c r="F52" s="33"/>
      <c r="G52" s="10"/>
      <c r="H52" s="33"/>
      <c r="I52" s="10"/>
      <c r="M52"/>
      <c r="N52"/>
    </row>
    <row r="53" spans="1:14" ht="18">
      <c r="A53" s="27"/>
      <c r="B53" s="28"/>
      <c r="C53" s="29" t="s">
        <v>26</v>
      </c>
      <c r="D53" s="30"/>
      <c r="E53" s="10" t="s">
        <v>80</v>
      </c>
      <c r="F53" s="33"/>
      <c r="G53" s="10"/>
      <c r="H53" s="33"/>
      <c r="I53" s="10"/>
      <c r="M53"/>
      <c r="N53"/>
    </row>
    <row r="54" spans="1:14" ht="18">
      <c r="A54" s="27"/>
      <c r="B54" s="28"/>
      <c r="C54" s="29" t="s">
        <v>27</v>
      </c>
      <c r="D54" s="30"/>
      <c r="E54" s="4" t="s">
        <v>28</v>
      </c>
      <c r="F54" s="31"/>
      <c r="G54" s="4"/>
      <c r="H54" s="31"/>
      <c r="I54" s="4"/>
      <c r="M54"/>
      <c r="N54"/>
    </row>
    <row r="55" spans="1:14" ht="18">
      <c r="A55" s="27"/>
      <c r="B55" s="28"/>
      <c r="C55" s="29" t="s">
        <v>29</v>
      </c>
      <c r="D55" s="30"/>
      <c r="E55" s="1" t="s">
        <v>81</v>
      </c>
      <c r="F55" s="32"/>
      <c r="H55" s="32"/>
      <c r="M55"/>
      <c r="N55"/>
    </row>
    <row r="56" spans="1:14" ht="18">
      <c r="A56" s="27"/>
      <c r="B56" s="28"/>
      <c r="C56" s="29" t="s">
        <v>30</v>
      </c>
      <c r="D56" s="30"/>
      <c r="E56" s="4" t="s">
        <v>82</v>
      </c>
      <c r="F56" s="31"/>
      <c r="G56" s="4"/>
      <c r="H56" s="31"/>
      <c r="I56" s="4"/>
      <c r="M56"/>
      <c r="N56"/>
    </row>
    <row r="57" spans="1:14" ht="18">
      <c r="A57" s="27"/>
      <c r="B57" s="28"/>
      <c r="C57" s="29" t="s">
        <v>31</v>
      </c>
      <c r="D57" s="30"/>
      <c r="E57" s="42" t="s">
        <v>84</v>
      </c>
      <c r="F57" s="43"/>
      <c r="G57" s="42"/>
      <c r="H57" s="43"/>
      <c r="I57" s="42"/>
      <c r="M57"/>
      <c r="N57"/>
    </row>
    <row r="58" spans="1:14" ht="18">
      <c r="A58" s="27"/>
      <c r="B58" s="28"/>
      <c r="C58" s="29" t="s">
        <v>32</v>
      </c>
      <c r="D58" s="30"/>
      <c r="E58" s="42" t="s">
        <v>83</v>
      </c>
      <c r="F58" s="43"/>
      <c r="G58" s="42"/>
      <c r="H58" s="43"/>
      <c r="I58" s="42"/>
      <c r="M58"/>
      <c r="N58"/>
    </row>
    <row r="59" spans="13:14" ht="18">
      <c r="M59"/>
      <c r="N59"/>
    </row>
    <row r="60" spans="2:14" ht="18">
      <c r="B60" s="34" t="s">
        <v>37</v>
      </c>
      <c r="E60" s="38" t="s">
        <v>85</v>
      </c>
      <c r="F60" s="39"/>
      <c r="G60" s="38"/>
      <c r="H60" s="39"/>
      <c r="I60" s="38"/>
      <c r="M60"/>
      <c r="N60"/>
    </row>
    <row r="61" spans="2:14" ht="18">
      <c r="B61" s="1" t="s">
        <v>56</v>
      </c>
      <c r="M61"/>
      <c r="N61"/>
    </row>
    <row r="62" spans="2:14" ht="18">
      <c r="B62" s="1" t="s">
        <v>102</v>
      </c>
      <c r="M62"/>
      <c r="N62"/>
    </row>
    <row r="63" spans="2:14" ht="18">
      <c r="B63" s="1" t="s">
        <v>101</v>
      </c>
      <c r="M63"/>
      <c r="N63"/>
    </row>
    <row r="64" spans="13:14" ht="18">
      <c r="M64"/>
      <c r="N64"/>
    </row>
    <row r="65" spans="13:14" ht="18">
      <c r="M65"/>
      <c r="N65"/>
    </row>
    <row r="66" spans="13:14" ht="18">
      <c r="M66"/>
      <c r="N66"/>
    </row>
    <row r="67" spans="13:14" ht="18">
      <c r="M67"/>
      <c r="N67"/>
    </row>
    <row r="68" spans="13:14" ht="18">
      <c r="M68"/>
      <c r="N68"/>
    </row>
    <row r="69" spans="13:14" ht="18">
      <c r="M69"/>
      <c r="N69"/>
    </row>
    <row r="70" ht="18">
      <c r="N70"/>
    </row>
    <row r="71" ht="18">
      <c r="N71"/>
    </row>
    <row r="72" ht="18">
      <c r="N72"/>
    </row>
  </sheetData>
  <sheetProtection/>
  <mergeCells count="4">
    <mergeCell ref="B2:C2"/>
    <mergeCell ref="B3:C3"/>
    <mergeCell ref="B4:C4"/>
    <mergeCell ref="B11:C11"/>
  </mergeCells>
  <printOptions/>
  <pageMargins left="0.17" right="0.16" top="0.75" bottom="0.2" header="0.17" footer="0.2"/>
  <pageSetup horizontalDpi="600" verticalDpi="600" orientation="landscape" r:id="rId1"/>
  <headerFooter alignWithMargins="0">
    <oddHeader>&amp;C&amp;"Times New Roman,Regular"&amp;18&amp;F, &amp;A</oddHead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Annette DeSilva</cp:lastModifiedBy>
  <cp:lastPrinted>2010-08-30T13:48:54Z</cp:lastPrinted>
  <dcterms:created xsi:type="dcterms:W3CDTF">2010-07-17T01:57:43Z</dcterms:created>
  <dcterms:modified xsi:type="dcterms:W3CDTF">2010-08-30T13:49:26Z</dcterms:modified>
  <cp:category/>
  <cp:version/>
  <cp:contentType/>
  <cp:contentStatus/>
</cp:coreProperties>
</file>