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doyle/_UNOLS/Proposal Rewrite and Writing/Pools/"/>
    </mc:Choice>
  </mc:AlternateContent>
  <bookViews>
    <workbookView xWindow="1560" yWindow="460" windowWidth="26880" windowHeight="18620" tabRatio="767"/>
  </bookViews>
  <sheets>
    <sheet name="1-Inventory" sheetId="1" r:id="rId1"/>
    <sheet name="2-MMR" sheetId="7" r:id="rId2"/>
    <sheet name="3 -Labor Current Year" sheetId="2" r:id="rId3"/>
    <sheet name="4a-Usage Previous Year" sheetId="5" r:id="rId4"/>
    <sheet name="4b-Usage Current Year" sheetId="6" r:id="rId5"/>
    <sheet name="5a-Budget Previous Year" sheetId="3" r:id="rId6"/>
    <sheet name="5b-Budget Current Year" sheetId="4" r:id="rId7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4" l="1"/>
  <c r="C5" i="4" s="1"/>
  <c r="A3" i="3"/>
  <c r="A3" i="7"/>
  <c r="G20" i="7" l="1"/>
  <c r="G23" i="7" s="1"/>
  <c r="F20" i="7"/>
  <c r="F23" i="7" s="1"/>
  <c r="E20" i="7"/>
  <c r="E23" i="7" s="1"/>
  <c r="D20" i="7"/>
  <c r="D23" i="7" s="1"/>
  <c r="C20" i="7"/>
  <c r="C23" i="7" s="1"/>
  <c r="B20" i="7"/>
  <c r="B23" i="7" s="1"/>
  <c r="F10" i="2"/>
  <c r="G10" i="2"/>
  <c r="F11" i="2"/>
  <c r="G11" i="2"/>
  <c r="F12" i="2"/>
  <c r="G12" i="2"/>
  <c r="F13" i="2"/>
  <c r="G13" i="2"/>
  <c r="F14" i="2"/>
  <c r="G14" i="2"/>
  <c r="A5" i="3"/>
  <c r="F8" i="2"/>
  <c r="F9" i="2"/>
  <c r="F7" i="2"/>
  <c r="B44" i="3"/>
  <c r="A2" i="2"/>
  <c r="A5" i="2" s="1"/>
  <c r="G21" i="5"/>
  <c r="G7" i="2"/>
  <c r="G16" i="2" s="1"/>
  <c r="C6" i="4" s="1"/>
  <c r="G8" i="2"/>
  <c r="G9" i="2"/>
  <c r="D46" i="4"/>
  <c r="B5" i="6"/>
  <c r="B5" i="5"/>
  <c r="B5" i="2"/>
  <c r="A2" i="5"/>
  <c r="A2" i="6"/>
  <c r="A5" i="6" s="1"/>
  <c r="B46" i="4"/>
  <c r="B46" i="3"/>
  <c r="B45" i="4"/>
  <c r="A5" i="5"/>
  <c r="B45" i="3"/>
  <c r="A1" i="4"/>
  <c r="A1" i="3"/>
  <c r="A1" i="6"/>
  <c r="A1" i="5"/>
  <c r="A1" i="2"/>
  <c r="A1" i="7"/>
  <c r="F24" i="5"/>
  <c r="F23" i="5"/>
  <c r="K17" i="5"/>
  <c r="K16" i="5"/>
  <c r="K15" i="5"/>
  <c r="K14" i="5"/>
  <c r="K13" i="5"/>
  <c r="K12" i="5"/>
  <c r="K11" i="5"/>
  <c r="J29" i="6"/>
  <c r="K29" i="6"/>
  <c r="I29" i="6"/>
  <c r="H29" i="6"/>
  <c r="G29" i="6"/>
  <c r="F29" i="6"/>
  <c r="K28" i="6"/>
  <c r="J28" i="6"/>
  <c r="C25" i="4" s="1"/>
  <c r="I28" i="6"/>
  <c r="C24" i="4" s="1"/>
  <c r="H28" i="6"/>
  <c r="C23" i="4" s="1"/>
  <c r="G28" i="6"/>
  <c r="C12" i="4" s="1"/>
  <c r="F28" i="6"/>
  <c r="F21" i="5"/>
  <c r="K7" i="5"/>
  <c r="K8" i="5"/>
  <c r="K9" i="5"/>
  <c r="K10" i="5"/>
  <c r="K24" i="5"/>
  <c r="J24" i="5"/>
  <c r="I24" i="5"/>
  <c r="H24" i="5"/>
  <c r="G24" i="5"/>
  <c r="G23" i="5"/>
  <c r="C14" i="3" s="1"/>
  <c r="G26" i="6"/>
  <c r="H26" i="6"/>
  <c r="I26" i="6"/>
  <c r="J26" i="6"/>
  <c r="H23" i="5"/>
  <c r="C19" i="3" s="1"/>
  <c r="I23" i="5"/>
  <c r="J23" i="5"/>
  <c r="C21" i="3" s="1"/>
  <c r="F26" i="6"/>
  <c r="K26" i="6"/>
  <c r="J21" i="5"/>
  <c r="I21" i="5"/>
  <c r="H21" i="5"/>
  <c r="K23" i="5" l="1"/>
  <c r="K21" i="5"/>
  <c r="C39" i="4"/>
  <c r="C38" i="3"/>
  <c r="C7" i="3"/>
  <c r="F16" i="2"/>
  <c r="B43" i="3"/>
  <c r="C40" i="3" l="1"/>
  <c r="C41" i="3"/>
  <c r="C44" i="3" s="1"/>
  <c r="C46" i="3" s="1"/>
  <c r="C46" i="4" s="1"/>
  <c r="C41" i="4"/>
  <c r="C42" i="4" s="1"/>
  <c r="C45" i="4" s="1"/>
  <c r="C47" i="4" s="1"/>
</calcChain>
</file>

<file path=xl/sharedStrings.xml><?xml version="1.0" encoding="utf-8"?>
<sst xmlns="http://schemas.openxmlformats.org/spreadsheetml/2006/main" count="122" uniqueCount="85">
  <si>
    <t>Inventory</t>
  </si>
  <si>
    <t>Winch</t>
  </si>
  <si>
    <t>S/N</t>
  </si>
  <si>
    <t>Pool ID</t>
  </si>
  <si>
    <t>Winch/Van Type, etc</t>
  </si>
  <si>
    <t>Labor</t>
  </si>
  <si>
    <t>Name</t>
  </si>
  <si>
    <t>Position</t>
  </si>
  <si>
    <t>Total</t>
  </si>
  <si>
    <t>Actual</t>
  </si>
  <si>
    <t>Travel</t>
  </si>
  <si>
    <t>Domestic</t>
  </si>
  <si>
    <t>Foreign</t>
  </si>
  <si>
    <t>Specialized Services</t>
  </si>
  <si>
    <t>Shipping</t>
  </si>
  <si>
    <t>Upgrades and Repairs</t>
  </si>
  <si>
    <t>Capital Equipment Purchases</t>
  </si>
  <si>
    <t>Total Direct Cost</t>
  </si>
  <si>
    <t>Indirect Rate</t>
  </si>
  <si>
    <t>Total Indirect Costs</t>
  </si>
  <si>
    <t>Crane</t>
  </si>
  <si>
    <t>PI</t>
  </si>
  <si>
    <t>Funding Agency</t>
  </si>
  <si>
    <t>Ship</t>
  </si>
  <si>
    <t xml:space="preserve">Equipment </t>
  </si>
  <si>
    <t># of Days</t>
  </si>
  <si>
    <t>Rate($/day)</t>
  </si>
  <si>
    <t>Other</t>
  </si>
  <si>
    <t>Rental Cost</t>
  </si>
  <si>
    <t>Totals</t>
  </si>
  <si>
    <t>Mths</t>
  </si>
  <si>
    <t>Usage Details</t>
  </si>
  <si>
    <t>Comments/Description</t>
  </si>
  <si>
    <t>Pooled Services and Supplies</t>
  </si>
  <si>
    <t>Indirect Costs Explanation</t>
  </si>
  <si>
    <t>Fringe  rate (%)</t>
  </si>
  <si>
    <t>Fringe</t>
  </si>
  <si>
    <t>Total NSF</t>
  </si>
  <si>
    <t>Total Other Sources</t>
  </si>
  <si>
    <t>Total MMR Costs</t>
  </si>
  <si>
    <t>CY 15 Estimates</t>
  </si>
  <si>
    <t>CY15 NSF Requst</t>
  </si>
  <si>
    <t>(2 digit for the end of the year, e.g. for CY15, use 15)</t>
  </si>
  <si>
    <t>Total Salary</t>
  </si>
  <si>
    <t>Estimate should match Total Labor on Table 3-Labor Current Year</t>
  </si>
  <si>
    <t>Total Other Source</t>
  </si>
  <si>
    <t>Rental Costs - NSF Only</t>
  </si>
  <si>
    <t>Winch Rental Costs - NSF Only</t>
  </si>
  <si>
    <t>Major Upgrades and Repairs</t>
  </si>
  <si>
    <t>Should match Total "Rental Costs"/Total NSF on Table 4a-Usage Previous Year</t>
  </si>
  <si>
    <t>Should match Total "Shipping" /Total NSF on Table 4a-Usage Previous Year</t>
  </si>
  <si>
    <t>Should match Total "Crane"/Total NSF on Table 4a-Usage Previous Year</t>
  </si>
  <si>
    <t>Should match Total "Other"/Total NSF on Table 4a-Usage Previous Year</t>
  </si>
  <si>
    <t>Should match Total "Rental Costs"/Total NSF on Table 4b-Usage Current Year</t>
  </si>
  <si>
    <t>Should match Total "Shipping" /Total NSF on Table 4b-Usage Current Year</t>
  </si>
  <si>
    <t>Should match Total "Crane"/Total NSF on Table 4b-Usage Current Year</t>
  </si>
  <si>
    <t>Should match Total "Other"/Total NSF on Table 4b-Usage Current Year</t>
  </si>
  <si>
    <t xml:space="preserve">Labor </t>
  </si>
  <si>
    <t>Total Program Costs</t>
  </si>
  <si>
    <t>Estimates increase 2.4% annually</t>
  </si>
  <si>
    <t>Calendar Year CY</t>
  </si>
  <si>
    <t>Annual Delta (Rental Revenue-MMR Actuals)</t>
  </si>
  <si>
    <t>Provide Actuals for the previous year's work.</t>
  </si>
  <si>
    <t>Describe any changes to staffing from the previous year.</t>
  </si>
  <si>
    <t>Explain why under or overspent from original NSF request.</t>
  </si>
  <si>
    <t>Budget Justification</t>
  </si>
  <si>
    <t>Explain and differences in labor from previous year</t>
  </si>
  <si>
    <t>IDC explanation</t>
  </si>
  <si>
    <t xml:space="preserve">Travel </t>
  </si>
  <si>
    <t xml:space="preserve">Upgrades and Repairs </t>
  </si>
  <si>
    <t>Logistics (Crane, Shipping, etc) - NSF only</t>
  </si>
  <si>
    <t>Manufacturer</t>
  </si>
  <si>
    <t>New Spooler Drum</t>
  </si>
  <si>
    <t>Year 1 (2017)</t>
  </si>
  <si>
    <t>Year 2 (2018)</t>
  </si>
  <si>
    <t>Year 3 (2019)</t>
  </si>
  <si>
    <t>Year 4 (2020)</t>
  </si>
  <si>
    <t>Year 5 (2021)</t>
  </si>
  <si>
    <t>Actual Total Rental Revenue**</t>
  </si>
  <si>
    <t>NSF Dayrate</t>
  </si>
  <si>
    <t>Non-NSF Dayrate</t>
  </si>
  <si>
    <t>**Rental Revenue is the Actual Total Rental Revenue generated from renting the winches/vans as seen on Tables 4a - Usage / Previous Year.</t>
  </si>
  <si>
    <t>Estimate</t>
  </si>
  <si>
    <t>updated 27Jun16</t>
  </si>
  <si>
    <t>ENTER POOL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</si>
</sst>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0.0%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18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3" fillId="0" borderId="1" xfId="0" applyFont="1" applyBorder="1"/>
    <xf numFmtId="165" fontId="0" fillId="0" borderId="0" xfId="0" applyNumberFormat="1"/>
    <xf numFmtId="165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3" fillId="0" borderId="0" xfId="0" applyFont="1" applyAlignment="1">
      <alignment horizontal="right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5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165" fontId="0" fillId="0" borderId="3" xfId="0" applyNumberFormat="1" applyBorder="1"/>
    <xf numFmtId="9" fontId="0" fillId="0" borderId="0" xfId="1" applyFont="1"/>
    <xf numFmtId="10" fontId="6" fillId="0" borderId="0" xfId="0" applyNumberFormat="1" applyFont="1"/>
    <xf numFmtId="165" fontId="0" fillId="0" borderId="5" xfId="0" applyNumberFormat="1" applyBorder="1"/>
    <xf numFmtId="0" fontId="0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/>
    <xf numFmtId="0" fontId="0" fillId="0" borderId="1" xfId="0" applyFont="1" applyBorder="1" applyAlignment="1">
      <alignment horizontal="center" wrapText="1"/>
    </xf>
    <xf numFmtId="0" fontId="7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165" fontId="0" fillId="0" borderId="3" xfId="0" applyNumberFormat="1" applyFill="1" applyBorder="1"/>
    <xf numFmtId="165" fontId="0" fillId="0" borderId="5" xfId="0" applyNumberFormat="1" applyFill="1" applyBorder="1"/>
    <xf numFmtId="1" fontId="3" fillId="0" borderId="0" xfId="0" applyNumberFormat="1" applyFont="1" applyAlignment="1">
      <alignment horizontal="center"/>
    </xf>
    <xf numFmtId="9" fontId="0" fillId="0" borderId="2" xfId="1" applyFont="1" applyBorder="1" applyAlignment="1">
      <alignment horizontal="center"/>
    </xf>
    <xf numFmtId="0" fontId="0" fillId="0" borderId="8" xfId="0" applyBorder="1"/>
    <xf numFmtId="0" fontId="0" fillId="0" borderId="6" xfId="0" applyBorder="1"/>
    <xf numFmtId="165" fontId="0" fillId="0" borderId="8" xfId="0" applyNumberFormat="1" applyFill="1" applyBorder="1"/>
    <xf numFmtId="165" fontId="0" fillId="0" borderId="6" xfId="0" applyNumberFormat="1" applyFill="1" applyBorder="1"/>
    <xf numFmtId="165" fontId="0" fillId="0" borderId="3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3" fillId="0" borderId="4" xfId="0" applyFont="1" applyBorder="1" applyAlignment="1">
      <alignment horizontal="right"/>
    </xf>
    <xf numFmtId="165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8" fillId="0" borderId="0" xfId="0" applyFont="1"/>
    <xf numFmtId="0" fontId="0" fillId="0" borderId="0" xfId="0" applyNumberFormat="1"/>
    <xf numFmtId="165" fontId="0" fillId="0" borderId="0" xfId="412" applyNumberFormat="1" applyFont="1"/>
    <xf numFmtId="164" fontId="0" fillId="0" borderId="0" xfId="0" applyNumberFormat="1"/>
    <xf numFmtId="166" fontId="0" fillId="0" borderId="0" xfId="1" applyNumberFormat="1" applyFont="1"/>
    <xf numFmtId="0" fontId="10" fillId="0" borderId="0" xfId="0" applyFont="1"/>
    <xf numFmtId="165" fontId="0" fillId="0" borderId="0" xfId="0" applyNumberFormat="1" applyFill="1" applyBorder="1"/>
    <xf numFmtId="165" fontId="0" fillId="0" borderId="2" xfId="0" applyNumberFormat="1" applyFill="1" applyBorder="1"/>
    <xf numFmtId="0" fontId="0" fillId="0" borderId="0" xfId="0" applyFill="1" applyBorder="1"/>
    <xf numFmtId="0" fontId="3" fillId="0" borderId="0" xfId="0" applyFont="1" applyFill="1" applyAlignment="1"/>
    <xf numFmtId="0" fontId="0" fillId="0" borderId="0" xfId="0" applyAlignment="1">
      <alignment vertical="center" wrapText="1"/>
    </xf>
    <xf numFmtId="0" fontId="0" fillId="2" borderId="0" xfId="0" applyFill="1"/>
    <xf numFmtId="165" fontId="0" fillId="2" borderId="0" xfId="0" applyNumberFormat="1" applyFill="1" applyAlignment="1">
      <alignment horizontal="center"/>
    </xf>
    <xf numFmtId="9" fontId="0" fillId="2" borderId="0" xfId="1" applyFont="1" applyFill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165" fontId="0" fillId="0" borderId="8" xfId="0" applyNumberFormat="1" applyBorder="1"/>
    <xf numFmtId="165" fontId="0" fillId="0" borderId="6" xfId="0" applyNumberFormat="1" applyBorder="1"/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/>
    </xf>
    <xf numFmtId="165" fontId="0" fillId="0" borderId="9" xfId="0" applyNumberFormat="1" applyBorder="1"/>
    <xf numFmtId="0" fontId="3" fillId="0" borderId="1" xfId="0" applyFont="1" applyBorder="1" applyAlignment="1">
      <alignment horizontal="center" wrapText="1"/>
    </xf>
    <xf numFmtId="0" fontId="8" fillId="3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center" wrapText="1"/>
    </xf>
    <xf numFmtId="0" fontId="9" fillId="3" borderId="0" xfId="0" applyFont="1" applyFill="1"/>
    <xf numFmtId="0" fontId="0" fillId="3" borderId="0" xfId="0" applyFill="1"/>
    <xf numFmtId="0" fontId="3" fillId="3" borderId="0" xfId="0" applyFont="1" applyFill="1" applyAlignment="1"/>
    <xf numFmtId="0" fontId="0" fillId="3" borderId="0" xfId="0" quotePrefix="1" applyFont="1" applyFill="1" applyAlignment="1"/>
    <xf numFmtId="0" fontId="3" fillId="3" borderId="0" xfId="0" applyFont="1" applyFill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8" fillId="2" borderId="0" xfId="0" applyFont="1" applyFill="1"/>
  </cellXfs>
  <cellStyles count="518">
    <cellStyle name="Currency" xfId="412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512" builtinId="8" hidden="1"/>
    <cellStyle name="Hyperlink" xfId="514" builtinId="8" hidden="1"/>
    <cellStyle name="Hyperlink" xfId="516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200" zoomScaleNormal="200" zoomScalePageLayoutView="200" workbookViewId="0">
      <selection activeCell="B5" sqref="B5"/>
    </sheetView>
  </sheetViews>
  <sheetFormatPr baseColWidth="10" defaultRowHeight="16" x14ac:dyDescent="0.2"/>
  <cols>
    <col min="1" max="1" width="21.33203125" customWidth="1"/>
    <col min="2" max="2" width="17.1640625" customWidth="1"/>
    <col min="3" max="3" width="9.5" customWidth="1"/>
    <col min="4" max="4" width="11.33203125" customWidth="1"/>
    <col min="5" max="6" width="8.5" customWidth="1"/>
    <col min="7" max="7" width="33.5" customWidth="1"/>
  </cols>
  <sheetData>
    <row r="1" spans="1:7" ht="19" x14ac:dyDescent="0.25">
      <c r="A1" s="85" t="s">
        <v>84</v>
      </c>
      <c r="B1" s="85"/>
    </row>
    <row r="2" spans="1:7" ht="19" customHeight="1" x14ac:dyDescent="0.25">
      <c r="A2" s="70" t="s">
        <v>60</v>
      </c>
      <c r="B2" s="72">
        <v>18</v>
      </c>
      <c r="C2" t="s">
        <v>42</v>
      </c>
    </row>
    <row r="3" spans="1:7" ht="19" customHeight="1" x14ac:dyDescent="0.25">
      <c r="A3" s="84" t="s">
        <v>83</v>
      </c>
      <c r="B3" s="71"/>
    </row>
    <row r="4" spans="1:7" ht="19" customHeight="1" x14ac:dyDescent="0.25">
      <c r="A4" s="69" t="s">
        <v>0</v>
      </c>
      <c r="B4" s="69"/>
      <c r="C4" s="74"/>
      <c r="D4" s="75"/>
      <c r="E4" s="75"/>
      <c r="F4" s="75"/>
      <c r="G4" s="75"/>
    </row>
    <row r="6" spans="1:7" ht="32" x14ac:dyDescent="0.2">
      <c r="A6" s="2" t="s">
        <v>4</v>
      </c>
      <c r="B6" s="2" t="s">
        <v>71</v>
      </c>
      <c r="C6" s="2" t="s">
        <v>2</v>
      </c>
      <c r="D6" s="2" t="s">
        <v>3</v>
      </c>
      <c r="E6" s="68" t="s">
        <v>79</v>
      </c>
      <c r="F6" s="68" t="s">
        <v>80</v>
      </c>
      <c r="G6" s="22" t="s">
        <v>32</v>
      </c>
    </row>
    <row r="7" spans="1:7" x14ac:dyDescent="0.2">
      <c r="B7" s="57"/>
      <c r="C7" s="57"/>
      <c r="E7" s="25"/>
      <c r="F7" s="25"/>
    </row>
    <row r="8" spans="1:7" x14ac:dyDescent="0.2">
      <c r="B8" s="57"/>
      <c r="C8" s="57"/>
      <c r="E8" s="25"/>
      <c r="F8" s="25"/>
    </row>
    <row r="9" spans="1:7" x14ac:dyDescent="0.2">
      <c r="B9" s="57"/>
      <c r="C9" s="57"/>
      <c r="E9" s="25"/>
      <c r="F9" s="25"/>
    </row>
    <row r="10" spans="1:7" x14ac:dyDescent="0.2">
      <c r="B10" s="57"/>
      <c r="C10" s="57"/>
      <c r="E10" s="25"/>
      <c r="F10" s="25"/>
    </row>
    <row r="11" spans="1:7" x14ac:dyDescent="0.2">
      <c r="B11" s="57"/>
      <c r="C11" s="57"/>
      <c r="E11" s="25"/>
      <c r="F11" s="25"/>
    </row>
    <row r="12" spans="1:7" x14ac:dyDescent="0.2">
      <c r="B12" s="57"/>
      <c r="C12" s="57"/>
      <c r="E12" s="25"/>
      <c r="F12" s="25"/>
    </row>
    <row r="13" spans="1:7" x14ac:dyDescent="0.2">
      <c r="B13" s="57"/>
      <c r="C13" s="57"/>
      <c r="E13" s="25"/>
      <c r="F13" s="25"/>
    </row>
    <row r="14" spans="1:7" x14ac:dyDescent="0.2">
      <c r="B14" s="57"/>
      <c r="C14" s="57"/>
      <c r="E14" s="25"/>
      <c r="F14" s="25"/>
    </row>
    <row r="15" spans="1:7" x14ac:dyDescent="0.2">
      <c r="B15" s="57"/>
      <c r="C15" s="57"/>
      <c r="E15" s="25"/>
      <c r="F15" s="25"/>
    </row>
    <row r="16" spans="1:7" x14ac:dyDescent="0.2">
      <c r="B16" s="57"/>
      <c r="C16" s="57"/>
      <c r="E16" s="25"/>
      <c r="F16" s="25"/>
    </row>
    <row r="17" spans="2:6" x14ac:dyDescent="0.2">
      <c r="B17" s="57"/>
      <c r="C17" s="57"/>
      <c r="E17" s="25"/>
      <c r="F17" s="25"/>
    </row>
    <row r="18" spans="2:6" x14ac:dyDescent="0.2">
      <c r="B18" s="57"/>
      <c r="C18" s="57"/>
      <c r="E18" s="25"/>
      <c r="F18" s="25"/>
    </row>
    <row r="19" spans="2:6" x14ac:dyDescent="0.2">
      <c r="B19" s="57"/>
      <c r="C19" s="57"/>
      <c r="E19" s="25"/>
      <c r="F19" s="25"/>
    </row>
    <row r="20" spans="2:6" x14ac:dyDescent="0.2">
      <c r="B20" s="57"/>
      <c r="C20" s="57"/>
      <c r="E20" s="25"/>
      <c r="F20" s="25"/>
    </row>
    <row r="21" spans="2:6" x14ac:dyDescent="0.2">
      <c r="B21" s="57"/>
      <c r="C21" s="57"/>
      <c r="E21" s="25"/>
      <c r="F21" s="25"/>
    </row>
    <row r="22" spans="2:6" x14ac:dyDescent="0.2">
      <c r="B22" s="57"/>
      <c r="C22" s="57"/>
      <c r="E22" s="25"/>
      <c r="F22" s="25"/>
    </row>
    <row r="23" spans="2:6" x14ac:dyDescent="0.2">
      <c r="B23" s="57"/>
      <c r="C23" s="57"/>
      <c r="E23" s="25"/>
      <c r="F23" s="25"/>
    </row>
    <row r="24" spans="2:6" x14ac:dyDescent="0.2">
      <c r="B24" s="57"/>
      <c r="C24" s="57"/>
      <c r="E24" s="25"/>
      <c r="F24" s="2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150" zoomScaleNormal="150" zoomScalePageLayoutView="150" workbookViewId="0">
      <selection activeCell="F22" sqref="F22"/>
    </sheetView>
  </sheetViews>
  <sheetFormatPr baseColWidth="10" defaultRowHeight="16" x14ac:dyDescent="0.2"/>
  <cols>
    <col min="1" max="1" width="28.5" customWidth="1"/>
    <col min="2" max="2" width="9.1640625" customWidth="1"/>
    <col min="3" max="4" width="9.5" customWidth="1"/>
    <col min="5" max="6" width="9.6640625" customWidth="1"/>
    <col min="7" max="7" width="9.33203125" customWidth="1"/>
    <col min="8" max="8" width="11" customWidth="1"/>
    <col min="9" max="9" width="9.5" customWidth="1"/>
    <col min="10" max="10" width="10.5" customWidth="1"/>
    <col min="11" max="11" width="9.5" customWidth="1"/>
  </cols>
  <sheetData>
    <row r="1" spans="1:11" ht="19" x14ac:dyDescent="0.25">
      <c r="A1" s="47" t="str">
        <f>'1-Inventory'!A1</f>
        <v>ENTER POOL NAME HERE</v>
      </c>
    </row>
    <row r="2" spans="1:11" ht="12" customHeight="1" x14ac:dyDescent="0.25">
      <c r="A2" s="47"/>
    </row>
    <row r="3" spans="1:11" ht="19" x14ac:dyDescent="0.25">
      <c r="A3" s="69" t="str">
        <f>"CY"&amp;'1-Inventory'!$B$2&amp;" Maintenance and Minor Repair Costs"</f>
        <v>CY18 Maintenance and Minor Repair Costs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5" spans="1:11" ht="15" customHeight="1" x14ac:dyDescent="0.2">
      <c r="A5" s="79" t="s">
        <v>62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7" spans="1:11" ht="32" x14ac:dyDescent="0.2">
      <c r="B7" s="65">
        <v>2016</v>
      </c>
      <c r="C7" s="65" t="s">
        <v>73</v>
      </c>
      <c r="D7" s="65" t="s">
        <v>74</v>
      </c>
      <c r="E7" s="65" t="s">
        <v>75</v>
      </c>
      <c r="F7" s="65" t="s">
        <v>76</v>
      </c>
      <c r="G7" s="65" t="s">
        <v>77</v>
      </c>
      <c r="H7" s="14"/>
    </row>
    <row r="8" spans="1:11" x14ac:dyDescent="0.2">
      <c r="A8" s="12" t="s">
        <v>1</v>
      </c>
      <c r="B8" s="66" t="s">
        <v>9</v>
      </c>
      <c r="C8" s="66" t="s">
        <v>9</v>
      </c>
      <c r="D8" s="66" t="s">
        <v>82</v>
      </c>
      <c r="E8" s="66" t="s">
        <v>82</v>
      </c>
      <c r="F8" s="66" t="s">
        <v>82</v>
      </c>
      <c r="G8" s="66" t="s">
        <v>82</v>
      </c>
    </row>
    <row r="9" spans="1:11" x14ac:dyDescent="0.2"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</row>
    <row r="10" spans="1:11" x14ac:dyDescent="0.2"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11" x14ac:dyDescent="0.2"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11" x14ac:dyDescent="0.2"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11" x14ac:dyDescent="0.2"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11" x14ac:dyDescent="0.2"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11" x14ac:dyDescent="0.2"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11" x14ac:dyDescent="0.2"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12" x14ac:dyDescent="0.2">
      <c r="A17" s="28"/>
      <c r="B17" s="30">
        <v>0</v>
      </c>
      <c r="C17" s="30">
        <v>0</v>
      </c>
      <c r="D17" s="15">
        <v>0</v>
      </c>
      <c r="E17" s="15">
        <v>0</v>
      </c>
      <c r="F17" s="15">
        <v>0</v>
      </c>
      <c r="G17" s="15">
        <v>0</v>
      </c>
    </row>
    <row r="18" spans="1:12" x14ac:dyDescent="0.2">
      <c r="A18" s="55"/>
      <c r="B18" s="30">
        <v>0</v>
      </c>
      <c r="C18" s="30">
        <v>0</v>
      </c>
      <c r="D18" s="15">
        <v>0</v>
      </c>
      <c r="E18" s="15">
        <v>0</v>
      </c>
      <c r="F18" s="15">
        <v>0</v>
      </c>
      <c r="G18" s="15">
        <v>0</v>
      </c>
    </row>
    <row r="19" spans="1:12" x14ac:dyDescent="0.2">
      <c r="A19" s="55"/>
      <c r="B19" s="31">
        <v>0</v>
      </c>
      <c r="C19" s="31">
        <v>0</v>
      </c>
      <c r="D19" s="67">
        <v>0</v>
      </c>
      <c r="E19" s="18">
        <v>0</v>
      </c>
      <c r="F19" s="18">
        <v>0</v>
      </c>
      <c r="G19" s="18">
        <v>0</v>
      </c>
    </row>
    <row r="20" spans="1:12" x14ac:dyDescent="0.2">
      <c r="A20" t="s">
        <v>39</v>
      </c>
      <c r="B20" s="30">
        <f t="shared" ref="B20" si="0">SUM(B9:B19)</f>
        <v>0</v>
      </c>
      <c r="C20" s="30">
        <f t="shared" ref="C20:E20" si="1">SUM(C9:C19)</f>
        <v>0</v>
      </c>
      <c r="D20" s="30">
        <f t="shared" si="1"/>
        <v>0</v>
      </c>
      <c r="E20" s="30">
        <f t="shared" si="1"/>
        <v>0</v>
      </c>
      <c r="F20" s="30">
        <f>SUM(F9:F17)</f>
        <v>0</v>
      </c>
      <c r="G20" s="30">
        <f>SUM(G9:G17)</f>
        <v>0</v>
      </c>
    </row>
    <row r="21" spans="1:12" x14ac:dyDescent="0.2">
      <c r="B21" s="33"/>
      <c r="C21" s="5"/>
      <c r="D21" s="33"/>
      <c r="E21" s="5"/>
      <c r="F21" s="33"/>
      <c r="G21" s="5"/>
      <c r="H21" s="33"/>
      <c r="I21" s="5"/>
      <c r="J21" s="33"/>
      <c r="K21" s="4"/>
      <c r="L21" s="13"/>
    </row>
    <row r="22" spans="1:12" x14ac:dyDescent="0.2">
      <c r="A22" s="34" t="s">
        <v>78</v>
      </c>
      <c r="B22" s="34"/>
      <c r="C22" s="63"/>
      <c r="D22" s="35"/>
      <c r="E22" s="36"/>
      <c r="F22" s="35"/>
      <c r="G22" s="36"/>
      <c r="H22" s="37"/>
      <c r="I22" s="36"/>
      <c r="J22" s="64"/>
      <c r="K22" s="36"/>
      <c r="L22" s="13"/>
    </row>
    <row r="23" spans="1:12" ht="32" x14ac:dyDescent="0.2">
      <c r="A23" s="62" t="s">
        <v>61</v>
      </c>
      <c r="B23" s="53">
        <f t="shared" ref="B23:G23" si="2">B22-B20</f>
        <v>0</v>
      </c>
      <c r="C23" s="53">
        <f t="shared" si="2"/>
        <v>0</v>
      </c>
      <c r="D23" s="53">
        <f t="shared" si="2"/>
        <v>0</v>
      </c>
      <c r="E23" s="53">
        <f t="shared" si="2"/>
        <v>0</v>
      </c>
      <c r="F23" s="53">
        <f t="shared" si="2"/>
        <v>0</v>
      </c>
      <c r="G23" s="53">
        <f t="shared" si="2"/>
        <v>0</v>
      </c>
      <c r="H23" s="54"/>
      <c r="I23" s="53"/>
      <c r="J23" s="13"/>
      <c r="K23" s="53"/>
      <c r="L23" s="13"/>
    </row>
    <row r="25" spans="1:12" x14ac:dyDescent="0.2">
      <c r="A25" t="s">
        <v>81</v>
      </c>
    </row>
    <row r="26" spans="1:12" x14ac:dyDescent="0.2">
      <c r="A26" t="s">
        <v>59</v>
      </c>
      <c r="H26" s="50"/>
      <c r="I26" s="51"/>
      <c r="J26" s="51"/>
      <c r="K26" s="51"/>
    </row>
    <row r="27" spans="1:12" x14ac:dyDescent="0.2">
      <c r="A27" s="1"/>
      <c r="D27" s="16"/>
      <c r="G27" s="3"/>
      <c r="I27" s="17"/>
    </row>
    <row r="28" spans="1:12" x14ac:dyDescent="0.2">
      <c r="C28" s="3"/>
    </row>
  </sheetData>
  <mergeCells count="1">
    <mergeCell ref="A5:K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200" zoomScaleNormal="200" zoomScalePageLayoutView="200" workbookViewId="0">
      <selection activeCell="A5" sqref="A5:G5"/>
    </sheetView>
  </sheetViews>
  <sheetFormatPr baseColWidth="10" defaultRowHeight="16" x14ac:dyDescent="0.2"/>
  <cols>
    <col min="1" max="1" width="17.6640625" customWidth="1"/>
    <col min="2" max="2" width="19.1640625" customWidth="1"/>
    <col min="3" max="3" width="7.83203125" customWidth="1"/>
    <col min="4" max="4" width="14.6640625" customWidth="1"/>
    <col min="6" max="6" width="11.5" bestFit="1" customWidth="1"/>
  </cols>
  <sheetData>
    <row r="1" spans="1:7" ht="19" x14ac:dyDescent="0.25">
      <c r="A1" s="47" t="str">
        <f>'1-Inventory'!A1</f>
        <v>ENTER POOL NAME HERE</v>
      </c>
    </row>
    <row r="2" spans="1:7" ht="19" x14ac:dyDescent="0.25">
      <c r="A2" s="47" t="str">
        <f>"CY"&amp;'1-Inventory'!$B$2</f>
        <v>CY18</v>
      </c>
      <c r="B2" s="52"/>
    </row>
    <row r="3" spans="1:7" ht="19" x14ac:dyDescent="0.25">
      <c r="A3" s="47" t="s">
        <v>57</v>
      </c>
    </row>
    <row r="5" spans="1:7" x14ac:dyDescent="0.2">
      <c r="A5" s="76" t="str">
        <f>A2</f>
        <v>CY18</v>
      </c>
      <c r="B5" s="77" t="str">
        <f>"to be completed for the CY"&amp;'1-Inventory'!$B$2&amp;" Annual Report"</f>
        <v>to be completed for the CY18 Annual Report</v>
      </c>
      <c r="C5" s="76"/>
      <c r="D5" s="76"/>
      <c r="E5" s="76"/>
      <c r="F5" s="76"/>
      <c r="G5" s="76"/>
    </row>
    <row r="6" spans="1:7" ht="32" x14ac:dyDescent="0.2">
      <c r="A6" s="19" t="s">
        <v>6</v>
      </c>
      <c r="B6" s="19" t="s">
        <v>7</v>
      </c>
      <c r="C6" s="19" t="s">
        <v>30</v>
      </c>
      <c r="D6" s="19" t="s">
        <v>43</v>
      </c>
      <c r="E6" s="23" t="s">
        <v>35</v>
      </c>
      <c r="F6" s="19" t="s">
        <v>36</v>
      </c>
      <c r="G6" s="19" t="s">
        <v>8</v>
      </c>
    </row>
    <row r="7" spans="1:7" x14ac:dyDescent="0.2">
      <c r="C7" s="25"/>
      <c r="D7" s="3"/>
      <c r="E7" s="5"/>
      <c r="F7" s="3">
        <f>D7*E7</f>
        <v>0</v>
      </c>
      <c r="G7" s="3">
        <f>D7+F7</f>
        <v>0</v>
      </c>
    </row>
    <row r="8" spans="1:7" x14ac:dyDescent="0.2">
      <c r="C8" s="25"/>
      <c r="D8" s="3"/>
      <c r="E8" s="5"/>
      <c r="F8" s="3">
        <f t="shared" ref="F8:F9" si="0">D8*E8</f>
        <v>0</v>
      </c>
      <c r="G8" s="3">
        <f>D8+F8</f>
        <v>0</v>
      </c>
    </row>
    <row r="9" spans="1:7" x14ac:dyDescent="0.2">
      <c r="C9" s="25"/>
      <c r="D9" s="49"/>
      <c r="E9" s="5"/>
      <c r="F9" s="3">
        <f t="shared" si="0"/>
        <v>0</v>
      </c>
      <c r="G9" s="3">
        <f>D9+F9</f>
        <v>0</v>
      </c>
    </row>
    <row r="10" spans="1:7" x14ac:dyDescent="0.2">
      <c r="C10" s="25"/>
      <c r="D10" s="49"/>
      <c r="E10" s="5"/>
      <c r="F10" s="3">
        <f t="shared" ref="F10:F11" si="1">D10*E10</f>
        <v>0</v>
      </c>
      <c r="G10" s="3">
        <f t="shared" ref="G10:G11" si="2">D10+F10</f>
        <v>0</v>
      </c>
    </row>
    <row r="11" spans="1:7" x14ac:dyDescent="0.2">
      <c r="C11" s="25"/>
      <c r="D11" s="49"/>
      <c r="E11" s="5"/>
      <c r="F11" s="3">
        <f t="shared" si="1"/>
        <v>0</v>
      </c>
      <c r="G11" s="3">
        <f t="shared" si="2"/>
        <v>0</v>
      </c>
    </row>
    <row r="12" spans="1:7" x14ac:dyDescent="0.2">
      <c r="C12" s="25"/>
      <c r="D12" s="49"/>
      <c r="E12" s="5"/>
      <c r="F12" s="3">
        <f t="shared" ref="F12:F14" si="3">D12*E12</f>
        <v>0</v>
      </c>
      <c r="G12" s="3">
        <f t="shared" ref="G12:G14" si="4">D12+F12</f>
        <v>0</v>
      </c>
    </row>
    <row r="13" spans="1:7" x14ac:dyDescent="0.2">
      <c r="C13" s="25"/>
      <c r="D13" s="49"/>
      <c r="E13" s="5"/>
      <c r="F13" s="3">
        <f t="shared" si="3"/>
        <v>0</v>
      </c>
      <c r="G13" s="3">
        <f t="shared" si="4"/>
        <v>0</v>
      </c>
    </row>
    <row r="14" spans="1:7" x14ac:dyDescent="0.2">
      <c r="F14" s="3">
        <f t="shared" si="3"/>
        <v>0</v>
      </c>
      <c r="G14" s="3">
        <f t="shared" si="4"/>
        <v>0</v>
      </c>
    </row>
    <row r="16" spans="1:7" x14ac:dyDescent="0.2">
      <c r="F16" s="6" t="str">
        <f>"Total "&amp;A2&amp;" Labor"</f>
        <v>Total CY18 Labor</v>
      </c>
      <c r="G16" s="11">
        <f>SUM(G7:G15)</f>
        <v>0</v>
      </c>
    </row>
    <row r="18" spans="1:7" x14ac:dyDescent="0.2">
      <c r="A18" t="s">
        <v>63</v>
      </c>
    </row>
    <row r="19" spans="1:7" ht="182" customHeight="1" x14ac:dyDescent="0.2">
      <c r="A19" s="80"/>
      <c r="B19" s="80"/>
      <c r="C19" s="80"/>
      <c r="D19" s="80"/>
      <c r="E19" s="80"/>
      <c r="F19" s="80"/>
      <c r="G19" s="80"/>
    </row>
  </sheetData>
  <mergeCells count="1">
    <mergeCell ref="A19:G1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50" zoomScaleNormal="150" zoomScalePageLayoutView="150" workbookViewId="0">
      <selection activeCell="A5" sqref="A5:K5"/>
    </sheetView>
  </sheetViews>
  <sheetFormatPr baseColWidth="10" defaultRowHeight="16" x14ac:dyDescent="0.2"/>
  <cols>
    <col min="1" max="1" width="23.83203125" customWidth="1"/>
    <col min="2" max="2" width="9.6640625" customWidth="1"/>
    <col min="6" max="6" width="11" bestFit="1" customWidth="1"/>
    <col min="7" max="8" width="11.5" bestFit="1" customWidth="1"/>
    <col min="10" max="10" width="11" bestFit="1" customWidth="1"/>
    <col min="11" max="11" width="11.5" bestFit="1" customWidth="1"/>
  </cols>
  <sheetData>
    <row r="1" spans="1:11" ht="19" x14ac:dyDescent="0.25">
      <c r="A1" s="47" t="str">
        <f>'1-Inventory'!A1</f>
        <v>ENTER POOL NAME HERE</v>
      </c>
    </row>
    <row r="2" spans="1:11" ht="19" x14ac:dyDescent="0.25">
      <c r="A2" s="47" t="str">
        <f>"CY"&amp;('1-Inventory'!$B$2-1)</f>
        <v>CY17</v>
      </c>
    </row>
    <row r="3" spans="1:11" ht="19" x14ac:dyDescent="0.25">
      <c r="A3" s="47" t="s">
        <v>31</v>
      </c>
    </row>
    <row r="5" spans="1:11" x14ac:dyDescent="0.2">
      <c r="A5" s="78" t="str">
        <f>A2&amp;" Actuals"</f>
        <v>CY17 Actuals</v>
      </c>
      <c r="B5" s="77" t="str">
        <f>"to be completed for the CY"&amp;'1-Inventory'!$B$2&amp;" Annual Report"</f>
        <v>to be completed for the CY18 Annual Report</v>
      </c>
      <c r="C5" s="75"/>
      <c r="D5" s="75"/>
      <c r="E5" s="75"/>
      <c r="F5" s="75"/>
      <c r="G5" s="75"/>
      <c r="H5" s="75"/>
      <c r="I5" s="75"/>
      <c r="J5" s="75"/>
      <c r="K5" s="75"/>
    </row>
    <row r="6" spans="1:11" ht="32" x14ac:dyDescent="0.2">
      <c r="A6" s="9" t="s">
        <v>21</v>
      </c>
      <c r="B6" s="10" t="s">
        <v>22</v>
      </c>
      <c r="C6" s="9" t="s">
        <v>23</v>
      </c>
      <c r="D6" s="9" t="s">
        <v>24</v>
      </c>
      <c r="E6" s="9" t="s">
        <v>26</v>
      </c>
      <c r="F6" s="9" t="s">
        <v>25</v>
      </c>
      <c r="G6" s="9" t="s">
        <v>28</v>
      </c>
      <c r="H6" s="9" t="s">
        <v>14</v>
      </c>
      <c r="I6" s="9" t="s">
        <v>20</v>
      </c>
      <c r="J6" s="9" t="s">
        <v>27</v>
      </c>
      <c r="K6" s="9" t="s">
        <v>8</v>
      </c>
    </row>
    <row r="7" spans="1:11" x14ac:dyDescent="0.2">
      <c r="E7" s="3"/>
      <c r="F7" s="25"/>
      <c r="G7" s="3"/>
      <c r="H7" s="3"/>
      <c r="I7" s="3"/>
      <c r="J7" s="3"/>
      <c r="K7" s="3">
        <f t="shared" ref="K7:K10" si="0">SUM(G7:J7)</f>
        <v>0</v>
      </c>
    </row>
    <row r="8" spans="1:11" x14ac:dyDescent="0.2">
      <c r="E8" s="3"/>
      <c r="F8" s="25"/>
      <c r="G8" s="3"/>
      <c r="H8" s="3"/>
      <c r="I8" s="3"/>
      <c r="J8" s="3"/>
      <c r="K8" s="3">
        <f t="shared" si="0"/>
        <v>0</v>
      </c>
    </row>
    <row r="9" spans="1:11" x14ac:dyDescent="0.2">
      <c r="E9" s="3"/>
      <c r="F9" s="25"/>
      <c r="G9" s="3"/>
      <c r="H9" s="3"/>
      <c r="I9" s="3"/>
      <c r="J9" s="3"/>
      <c r="K9" s="3">
        <f t="shared" si="0"/>
        <v>0</v>
      </c>
    </row>
    <row r="10" spans="1:11" ht="16" customHeight="1" x14ac:dyDescent="0.2">
      <c r="E10" s="3"/>
      <c r="F10" s="25"/>
      <c r="G10" s="3"/>
      <c r="H10" s="3"/>
      <c r="I10" s="3"/>
      <c r="J10" s="3"/>
      <c r="K10" s="3">
        <f t="shared" si="0"/>
        <v>0</v>
      </c>
    </row>
    <row r="11" spans="1:11" x14ac:dyDescent="0.2">
      <c r="E11" s="3"/>
      <c r="F11" s="25"/>
      <c r="G11" s="3"/>
      <c r="H11" s="3"/>
      <c r="I11" s="3"/>
      <c r="J11" s="3"/>
      <c r="K11" s="3">
        <f t="shared" ref="K11:K17" si="1">SUM(G11:J11)</f>
        <v>0</v>
      </c>
    </row>
    <row r="12" spans="1:11" x14ac:dyDescent="0.2">
      <c r="E12" s="3"/>
      <c r="F12" s="25"/>
      <c r="G12" s="3"/>
      <c r="H12" s="3"/>
      <c r="I12" s="3"/>
      <c r="J12" s="3"/>
      <c r="K12" s="3">
        <f t="shared" si="1"/>
        <v>0</v>
      </c>
    </row>
    <row r="13" spans="1:11" x14ac:dyDescent="0.2">
      <c r="E13" s="3"/>
      <c r="F13" s="25"/>
      <c r="G13" s="3"/>
      <c r="H13" s="3"/>
      <c r="I13" s="3"/>
      <c r="J13" s="3"/>
      <c r="K13" s="3">
        <f t="shared" si="1"/>
        <v>0</v>
      </c>
    </row>
    <row r="14" spans="1:11" x14ac:dyDescent="0.2">
      <c r="E14" s="3"/>
      <c r="F14" s="25"/>
      <c r="G14" s="3"/>
      <c r="H14" s="3"/>
      <c r="I14" s="3"/>
      <c r="J14" s="3"/>
      <c r="K14" s="3">
        <f t="shared" si="1"/>
        <v>0</v>
      </c>
    </row>
    <row r="15" spans="1:11" x14ac:dyDescent="0.2">
      <c r="E15" s="3"/>
      <c r="F15" s="25"/>
      <c r="G15" s="3"/>
      <c r="H15" s="3"/>
      <c r="I15" s="3"/>
      <c r="J15" s="3"/>
      <c r="K15" s="3">
        <f t="shared" si="1"/>
        <v>0</v>
      </c>
    </row>
    <row r="16" spans="1:11" x14ac:dyDescent="0.2">
      <c r="E16" s="3"/>
      <c r="F16" s="25"/>
      <c r="G16" s="3"/>
      <c r="H16" s="3"/>
      <c r="I16" s="3"/>
      <c r="J16" s="3"/>
      <c r="K16" s="3">
        <f t="shared" si="1"/>
        <v>0</v>
      </c>
    </row>
    <row r="17" spans="5:11" x14ac:dyDescent="0.2">
      <c r="E17" s="3"/>
      <c r="F17" s="25"/>
      <c r="G17" s="3"/>
      <c r="H17" s="3"/>
      <c r="I17" s="3"/>
      <c r="J17" s="3"/>
      <c r="K17" s="3">
        <f t="shared" si="1"/>
        <v>0</v>
      </c>
    </row>
    <row r="18" spans="5:11" x14ac:dyDescent="0.2">
      <c r="E18" s="3"/>
      <c r="F18" s="29"/>
      <c r="G18" s="27"/>
      <c r="H18" s="27"/>
      <c r="I18" s="27"/>
      <c r="J18" s="27"/>
      <c r="K18" s="27"/>
    </row>
    <row r="20" spans="5:11" x14ac:dyDescent="0.2">
      <c r="F20" s="12"/>
      <c r="G20" s="12"/>
      <c r="H20" s="12"/>
      <c r="I20" s="12"/>
      <c r="J20" s="12"/>
      <c r="K20" s="12"/>
    </row>
    <row r="21" spans="5:11" x14ac:dyDescent="0.2">
      <c r="E21" s="6" t="s">
        <v>29</v>
      </c>
      <c r="F21" s="26">
        <f t="shared" ref="F21:K21" si="2">SUM(F7:F20)</f>
        <v>0</v>
      </c>
      <c r="G21" s="11">
        <f t="shared" si="2"/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</row>
    <row r="23" spans="5:11" x14ac:dyDescent="0.2">
      <c r="E23" s="6" t="s">
        <v>37</v>
      </c>
      <c r="F23" s="32">
        <f>SUMIF($B$7:$B$20,"NSF",F$7:F$20)</f>
        <v>0</v>
      </c>
      <c r="G23" s="11">
        <f>SUMIF($B$7:$B$20,"NSF",G$7:G$20)</f>
        <v>0</v>
      </c>
      <c r="H23" s="11">
        <f>SUMIF($B7:$B20,"NSF",H7:H20)</f>
        <v>0</v>
      </c>
      <c r="I23" s="11">
        <f>SUMIF($B7:$B20,"NSF",I7:I20)</f>
        <v>0</v>
      </c>
      <c r="J23" s="11">
        <f>SUMIF($B7:$B20,"NSF",J7:J20)</f>
        <v>0</v>
      </c>
      <c r="K23" s="11">
        <f>SUM(G23:J23)</f>
        <v>0</v>
      </c>
    </row>
    <row r="24" spans="5:11" x14ac:dyDescent="0.2">
      <c r="E24" s="6" t="s">
        <v>38</v>
      </c>
      <c r="F24" s="32">
        <f t="shared" ref="F24:K24" si="3">SUMIF($B$7:$B$20,"&lt;&gt;NSF",F$7:F$20)</f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  <c r="K24" s="11">
        <f t="shared" si="3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150" zoomScaleNormal="150" zoomScalePageLayoutView="150" workbookViewId="0">
      <selection activeCell="A5" sqref="A5:K5"/>
    </sheetView>
  </sheetViews>
  <sheetFormatPr baseColWidth="10" defaultRowHeight="16" x14ac:dyDescent="0.2"/>
  <cols>
    <col min="1" max="1" width="13.83203125" customWidth="1"/>
    <col min="6" max="6" width="11" bestFit="1" customWidth="1"/>
    <col min="7" max="8" width="11.6640625" bestFit="1" customWidth="1"/>
    <col min="9" max="10" width="11.1640625" bestFit="1" customWidth="1"/>
    <col min="11" max="11" width="11.6640625" bestFit="1" customWidth="1"/>
  </cols>
  <sheetData>
    <row r="1" spans="1:11" ht="19" x14ac:dyDescent="0.25">
      <c r="A1" s="47" t="str">
        <f>'1-Inventory'!A1</f>
        <v>ENTER POOL NAME HERE</v>
      </c>
    </row>
    <row r="2" spans="1:11" ht="19" x14ac:dyDescent="0.25">
      <c r="A2" s="47" t="str">
        <f>"CY"&amp;'1-Inventory'!$B$2</f>
        <v>CY18</v>
      </c>
    </row>
    <row r="3" spans="1:11" ht="19" x14ac:dyDescent="0.25">
      <c r="A3" s="47" t="s">
        <v>31</v>
      </c>
    </row>
    <row r="4" spans="1:11" x14ac:dyDescent="0.2">
      <c r="A4" s="1"/>
    </row>
    <row r="5" spans="1:11" x14ac:dyDescent="0.2">
      <c r="A5" s="78" t="str">
        <f>A2&amp;" Estimates"</f>
        <v>CY18 Estimates</v>
      </c>
      <c r="B5" s="77" t="str">
        <f>"to be completed for the CY"&amp;'1-Inventory'!$B$2&amp;" Annual Report"</f>
        <v>to be completed for the CY18 Annual Report</v>
      </c>
      <c r="C5" s="75"/>
      <c r="D5" s="75"/>
      <c r="E5" s="75"/>
      <c r="F5" s="75"/>
      <c r="G5" s="75"/>
      <c r="H5" s="75"/>
      <c r="I5" s="75"/>
      <c r="J5" s="75"/>
      <c r="K5" s="75"/>
    </row>
    <row r="6" spans="1:11" ht="32" x14ac:dyDescent="0.2">
      <c r="A6" s="20" t="s">
        <v>21</v>
      </c>
      <c r="B6" s="21" t="s">
        <v>22</v>
      </c>
      <c r="C6" s="20" t="s">
        <v>23</v>
      </c>
      <c r="D6" s="20" t="s">
        <v>24</v>
      </c>
      <c r="E6" s="20" t="s">
        <v>26</v>
      </c>
      <c r="F6" s="20" t="s">
        <v>25</v>
      </c>
      <c r="G6" s="20" t="s">
        <v>28</v>
      </c>
      <c r="H6" s="20" t="s">
        <v>14</v>
      </c>
      <c r="I6" s="20" t="s">
        <v>20</v>
      </c>
      <c r="J6" s="20" t="s">
        <v>27</v>
      </c>
      <c r="K6" s="20" t="s">
        <v>8</v>
      </c>
    </row>
    <row r="7" spans="1:11" x14ac:dyDescent="0.2">
      <c r="E7" s="3"/>
      <c r="G7" s="3"/>
      <c r="H7" s="3"/>
      <c r="I7" s="3"/>
      <c r="J7" s="3"/>
      <c r="K7" s="3"/>
    </row>
    <row r="8" spans="1:11" x14ac:dyDescent="0.2">
      <c r="E8" s="3"/>
      <c r="G8" s="3"/>
      <c r="H8" s="3"/>
      <c r="I8" s="3"/>
      <c r="J8" s="3"/>
      <c r="K8" s="3"/>
    </row>
    <row r="9" spans="1:11" x14ac:dyDescent="0.2">
      <c r="E9" s="3"/>
      <c r="G9" s="3"/>
      <c r="H9" s="3"/>
      <c r="I9" s="3"/>
      <c r="J9" s="3"/>
      <c r="K9" s="3"/>
    </row>
    <row r="10" spans="1:11" x14ac:dyDescent="0.2">
      <c r="E10" s="3"/>
      <c r="G10" s="3"/>
      <c r="H10" s="3"/>
      <c r="I10" s="3"/>
      <c r="J10" s="3"/>
      <c r="K10" s="3"/>
    </row>
    <row r="11" spans="1:11" x14ac:dyDescent="0.2">
      <c r="E11" s="3"/>
      <c r="G11" s="3"/>
      <c r="H11" s="3"/>
      <c r="I11" s="3"/>
      <c r="J11" s="3"/>
      <c r="K11" s="3"/>
    </row>
    <row r="12" spans="1:11" x14ac:dyDescent="0.2">
      <c r="E12" s="3"/>
      <c r="G12" s="3"/>
      <c r="H12" s="3"/>
      <c r="I12" s="3"/>
      <c r="J12" s="3"/>
      <c r="K12" s="3"/>
    </row>
    <row r="13" spans="1:11" x14ac:dyDescent="0.2">
      <c r="E13" s="3"/>
      <c r="G13" s="3"/>
      <c r="H13" s="3"/>
      <c r="I13" s="3"/>
      <c r="J13" s="3"/>
      <c r="K13" s="3"/>
    </row>
    <row r="14" spans="1:11" x14ac:dyDescent="0.2">
      <c r="E14" s="3"/>
      <c r="G14" s="3"/>
      <c r="H14" s="3"/>
      <c r="I14" s="3"/>
      <c r="J14" s="3"/>
      <c r="K14" s="3"/>
    </row>
    <row r="15" spans="1:11" x14ac:dyDescent="0.2">
      <c r="E15" s="3"/>
      <c r="G15" s="3"/>
      <c r="H15" s="3"/>
      <c r="I15" s="3"/>
      <c r="J15" s="3"/>
      <c r="K15" s="3"/>
    </row>
    <row r="16" spans="1:11" x14ac:dyDescent="0.2">
      <c r="E16" s="3"/>
      <c r="G16" s="3"/>
      <c r="H16" s="3"/>
      <c r="I16" s="3"/>
      <c r="J16" s="3"/>
      <c r="K16" s="3"/>
    </row>
    <row r="17" spans="5:11" x14ac:dyDescent="0.2">
      <c r="E17" s="3"/>
      <c r="G17" s="3"/>
      <c r="H17" s="3"/>
      <c r="I17" s="3"/>
      <c r="J17" s="3"/>
      <c r="K17" s="3"/>
    </row>
    <row r="18" spans="5:11" x14ac:dyDescent="0.2">
      <c r="E18" s="3"/>
      <c r="G18" s="3"/>
      <c r="H18" s="3"/>
      <c r="I18" s="3"/>
      <c r="J18" s="3"/>
      <c r="K18" s="3"/>
    </row>
    <row r="19" spans="5:11" x14ac:dyDescent="0.2">
      <c r="E19" s="3"/>
      <c r="G19" s="3"/>
      <c r="H19" s="3"/>
      <c r="I19" s="3"/>
      <c r="J19" s="3"/>
      <c r="K19" s="3"/>
    </row>
    <row r="20" spans="5:11" x14ac:dyDescent="0.2">
      <c r="E20" s="3"/>
      <c r="G20" s="3"/>
      <c r="H20" s="3"/>
      <c r="I20" s="3"/>
      <c r="J20" s="3"/>
      <c r="K20" s="3"/>
    </row>
    <row r="21" spans="5:11" x14ac:dyDescent="0.2">
      <c r="E21" s="3"/>
      <c r="G21" s="3"/>
      <c r="H21" s="3"/>
      <c r="I21" s="3"/>
      <c r="J21" s="3"/>
      <c r="K21" s="3"/>
    </row>
    <row r="22" spans="5:11" x14ac:dyDescent="0.2">
      <c r="E22" s="3"/>
      <c r="G22" s="3"/>
      <c r="H22" s="3"/>
      <c r="I22" s="3"/>
      <c r="J22" s="3"/>
      <c r="K22" s="3"/>
    </row>
    <row r="23" spans="5:11" x14ac:dyDescent="0.2">
      <c r="E23" s="27"/>
      <c r="F23" s="28"/>
      <c r="G23" s="27"/>
      <c r="H23" s="27"/>
      <c r="I23" s="27"/>
      <c r="J23" s="27"/>
      <c r="K23" s="27"/>
    </row>
    <row r="24" spans="5:11" x14ac:dyDescent="0.2">
      <c r="E24" s="27"/>
      <c r="F24" s="28"/>
      <c r="G24" s="27"/>
      <c r="H24" s="27"/>
      <c r="I24" s="27"/>
      <c r="J24" s="27"/>
      <c r="K24" s="27"/>
    </row>
    <row r="25" spans="5:11" x14ac:dyDescent="0.2">
      <c r="E25" s="27"/>
      <c r="F25" s="12"/>
      <c r="G25" s="8"/>
      <c r="H25" s="8"/>
      <c r="I25" s="8"/>
      <c r="J25" s="8"/>
      <c r="K25" s="8"/>
    </row>
    <row r="26" spans="5:11" x14ac:dyDescent="0.2">
      <c r="E26" s="6" t="s">
        <v>29</v>
      </c>
      <c r="F26" s="26">
        <f t="shared" ref="F26:K26" si="0">SUM(F7:F23)</f>
        <v>0</v>
      </c>
      <c r="G26" s="11">
        <f t="shared" si="0"/>
        <v>0</v>
      </c>
      <c r="H26" s="11">
        <f t="shared" si="0"/>
        <v>0</v>
      </c>
      <c r="I26" s="11">
        <f t="shared" si="0"/>
        <v>0</v>
      </c>
      <c r="J26" s="11">
        <f t="shared" si="0"/>
        <v>0</v>
      </c>
      <c r="K26" s="11">
        <f t="shared" si="0"/>
        <v>0</v>
      </c>
    </row>
    <row r="27" spans="5:11" x14ac:dyDescent="0.2">
      <c r="F27" s="25"/>
    </row>
    <row r="28" spans="5:11" x14ac:dyDescent="0.2">
      <c r="E28" s="6" t="s">
        <v>37</v>
      </c>
      <c r="F28" s="46">
        <f t="shared" ref="F28:K28" si="1">SUMIF($B$7:$B$25,"NSF",F$7:F$25)</f>
        <v>0</v>
      </c>
      <c r="G28" s="11">
        <f t="shared" si="1"/>
        <v>0</v>
      </c>
      <c r="H28" s="11">
        <f t="shared" si="1"/>
        <v>0</v>
      </c>
      <c r="I28" s="11">
        <f t="shared" si="1"/>
        <v>0</v>
      </c>
      <c r="J28" s="11">
        <f t="shared" si="1"/>
        <v>0</v>
      </c>
      <c r="K28" s="11">
        <f t="shared" si="1"/>
        <v>0</v>
      </c>
    </row>
    <row r="29" spans="5:11" x14ac:dyDescent="0.2">
      <c r="E29" s="6" t="s">
        <v>45</v>
      </c>
      <c r="F29" s="46">
        <f t="shared" ref="F29:K29" si="2">SUMIF($B$7:$B$25,"&lt;&gt;NSF",F$7:F$25)</f>
        <v>0</v>
      </c>
      <c r="G29" s="11">
        <f t="shared" si="2"/>
        <v>0</v>
      </c>
      <c r="H29" s="11">
        <f t="shared" si="2"/>
        <v>0</v>
      </c>
      <c r="I29" s="11">
        <f t="shared" si="2"/>
        <v>0</v>
      </c>
      <c r="J29" s="11">
        <f t="shared" si="2"/>
        <v>0</v>
      </c>
      <c r="K29" s="11">
        <f t="shared" si="2"/>
        <v>0</v>
      </c>
    </row>
    <row r="31" spans="5:11" x14ac:dyDescent="0.2">
      <c r="E31" s="3"/>
      <c r="G31" s="3"/>
      <c r="H31" s="3"/>
      <c r="I31" s="3"/>
      <c r="J31" s="3"/>
      <c r="K31" s="3"/>
    </row>
    <row r="32" spans="5:11" x14ac:dyDescent="0.2">
      <c r="E32" s="3"/>
      <c r="G32" s="3"/>
      <c r="H32" s="3"/>
      <c r="I32" s="3"/>
      <c r="J32" s="3"/>
      <c r="K32" s="3"/>
    </row>
    <row r="33" spans="5:11" x14ac:dyDescent="0.2">
      <c r="E33" s="3"/>
      <c r="G33" s="3"/>
      <c r="H33" s="3"/>
      <c r="I33" s="3"/>
      <c r="J33" s="3"/>
      <c r="K33" s="3"/>
    </row>
    <row r="34" spans="5:11" x14ac:dyDescent="0.2">
      <c r="E34" s="3"/>
      <c r="G34" s="3"/>
      <c r="H34" s="3"/>
      <c r="I34" s="3"/>
      <c r="J34" s="3"/>
      <c r="K34" s="3"/>
    </row>
    <row r="35" spans="5:11" x14ac:dyDescent="0.2">
      <c r="E35" s="3"/>
      <c r="G35" s="3"/>
      <c r="H35" s="3"/>
      <c r="I35" s="3"/>
      <c r="J35" s="3"/>
      <c r="K35" s="3"/>
    </row>
    <row r="36" spans="5:11" x14ac:dyDescent="0.2">
      <c r="E36" s="3"/>
      <c r="G36" s="3"/>
      <c r="H36" s="3"/>
      <c r="I36" s="3"/>
      <c r="J36" s="3"/>
      <c r="K36" s="3"/>
    </row>
    <row r="37" spans="5:11" x14ac:dyDescent="0.2">
      <c r="E37" s="3"/>
      <c r="G37" s="3"/>
      <c r="H37" s="3"/>
      <c r="I37" s="3"/>
      <c r="J37" s="3"/>
      <c r="K37" s="3"/>
    </row>
    <row r="38" spans="5:11" x14ac:dyDescent="0.2">
      <c r="E38" s="3"/>
      <c r="G38" s="3"/>
      <c r="H38" s="3"/>
      <c r="I38" s="3"/>
      <c r="J38" s="3"/>
      <c r="K38" s="3"/>
    </row>
    <row r="39" spans="5:11" x14ac:dyDescent="0.2">
      <c r="E39" s="3"/>
      <c r="G39" s="3"/>
      <c r="H39" s="3"/>
      <c r="I39" s="3"/>
      <c r="J39" s="3"/>
      <c r="K39" s="3"/>
    </row>
    <row r="40" spans="5:11" x14ac:dyDescent="0.2">
      <c r="E40" s="3"/>
      <c r="G40" s="3"/>
      <c r="H40" s="3"/>
      <c r="I40" s="3"/>
      <c r="J40" s="3"/>
      <c r="K40" s="3"/>
    </row>
    <row r="41" spans="5:11" x14ac:dyDescent="0.2">
      <c r="E41" s="3"/>
      <c r="G41" s="3"/>
      <c r="H41" s="3"/>
      <c r="I41" s="3"/>
      <c r="J41" s="3"/>
      <c r="K41" s="3"/>
    </row>
    <row r="42" spans="5:11" x14ac:dyDescent="0.2">
      <c r="E42" s="3"/>
      <c r="G42" s="3"/>
      <c r="H42" s="3"/>
      <c r="I42" s="3"/>
      <c r="J42" s="3"/>
      <c r="K42" s="3"/>
    </row>
    <row r="43" spans="5:11" x14ac:dyDescent="0.2">
      <c r="E43" s="3"/>
      <c r="G43" s="3"/>
      <c r="H43" s="3"/>
      <c r="I43" s="3"/>
      <c r="J43" s="3"/>
      <c r="K43" s="3"/>
    </row>
    <row r="44" spans="5:11" x14ac:dyDescent="0.2">
      <c r="E44" s="3"/>
      <c r="G44" s="3"/>
      <c r="H44" s="3"/>
      <c r="I44" s="3"/>
      <c r="J44" s="3"/>
      <c r="K44" s="3"/>
    </row>
    <row r="45" spans="5:11" x14ac:dyDescent="0.2">
      <c r="E45" s="3"/>
      <c r="G45" s="3"/>
      <c r="H45" s="3"/>
      <c r="I45" s="3"/>
      <c r="J45" s="3"/>
      <c r="K45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150" zoomScaleNormal="150" zoomScalePageLayoutView="150" workbookViewId="0">
      <selection activeCell="D23" sqref="D23"/>
    </sheetView>
  </sheetViews>
  <sheetFormatPr baseColWidth="10" defaultRowHeight="16" x14ac:dyDescent="0.2"/>
  <cols>
    <col min="1" max="1" width="16.83203125" customWidth="1"/>
    <col min="2" max="2" width="36.1640625" customWidth="1"/>
    <col min="3" max="3" width="12.6640625" style="4" customWidth="1"/>
    <col min="4" max="4" width="60.6640625" style="4" customWidth="1"/>
    <col min="5" max="5" width="61.1640625" customWidth="1"/>
  </cols>
  <sheetData>
    <row r="1" spans="1:5" ht="19" x14ac:dyDescent="0.25">
      <c r="A1" s="47" t="str">
        <f>'1-Inventory'!A1</f>
        <v>ENTER POOL NAME HERE</v>
      </c>
      <c r="C1"/>
      <c r="D1"/>
    </row>
    <row r="2" spans="1:5" ht="12" customHeight="1" x14ac:dyDescent="0.25">
      <c r="A2" s="47"/>
      <c r="C2"/>
      <c r="D2"/>
    </row>
    <row r="3" spans="1:5" ht="19" x14ac:dyDescent="0.25">
      <c r="A3" s="69" t="str">
        <f>"CY"&amp;('1-Inventory'!$B$2-1)&amp;" Total Budget"</f>
        <v>CY17 Total Budget</v>
      </c>
      <c r="B3" s="75"/>
      <c r="C3" s="75"/>
      <c r="D3" s="75"/>
    </row>
    <row r="5" spans="1:5" x14ac:dyDescent="0.2">
      <c r="A5" s="83" t="str">
        <f xml:space="preserve"> "Actual column is to be completed when submitting CY"&amp;'1-Inventory'!$B$2&amp;" Annual Report."</f>
        <v>Actual column is to be completed when submitting CY18 Annual Report.</v>
      </c>
      <c r="B5" s="83"/>
      <c r="C5" s="83"/>
      <c r="D5" s="83"/>
      <c r="E5" s="56"/>
    </row>
    <row r="7" spans="1:5" ht="48" x14ac:dyDescent="0.2">
      <c r="C7" s="73" t="str">
        <f>A3&amp;" Actuals"</f>
        <v>CY17 Total Budget Actuals</v>
      </c>
      <c r="D7"/>
    </row>
    <row r="8" spans="1:5" x14ac:dyDescent="0.2">
      <c r="A8" s="1" t="s">
        <v>5</v>
      </c>
      <c r="C8" s="59"/>
      <c r="D8"/>
    </row>
    <row r="9" spans="1:5" x14ac:dyDescent="0.2">
      <c r="A9" s="1"/>
      <c r="D9"/>
    </row>
    <row r="10" spans="1:5" x14ac:dyDescent="0.2">
      <c r="A10" s="1" t="s">
        <v>10</v>
      </c>
      <c r="D10"/>
    </row>
    <row r="11" spans="1:5" x14ac:dyDescent="0.2">
      <c r="B11" t="s">
        <v>11</v>
      </c>
      <c r="C11" s="59"/>
      <c r="D11"/>
    </row>
    <row r="12" spans="1:5" x14ac:dyDescent="0.2">
      <c r="B12" t="s">
        <v>12</v>
      </c>
      <c r="C12" s="59"/>
      <c r="D12"/>
    </row>
    <row r="13" spans="1:5" x14ac:dyDescent="0.2">
      <c r="D13"/>
    </row>
    <row r="14" spans="1:5" x14ac:dyDescent="0.2">
      <c r="A14" s="1" t="s">
        <v>46</v>
      </c>
      <c r="B14" s="6"/>
      <c r="C14" s="4">
        <f>'4a-Usage Previous Year'!G23</f>
        <v>0</v>
      </c>
      <c r="D14" s="24" t="s">
        <v>49</v>
      </c>
    </row>
    <row r="15" spans="1:5" x14ac:dyDescent="0.2">
      <c r="A15" s="1"/>
      <c r="D15"/>
    </row>
    <row r="16" spans="1:5" x14ac:dyDescent="0.2">
      <c r="A16" s="1" t="s">
        <v>33</v>
      </c>
      <c r="D16"/>
    </row>
    <row r="17" spans="1:6" x14ac:dyDescent="0.2">
      <c r="D17"/>
    </row>
    <row r="18" spans="1:6" x14ac:dyDescent="0.2">
      <c r="A18" s="1" t="s">
        <v>70</v>
      </c>
      <c r="D18"/>
    </row>
    <row r="19" spans="1:6" x14ac:dyDescent="0.2">
      <c r="B19" t="s">
        <v>14</v>
      </c>
      <c r="C19" s="4">
        <f>'4a-Usage Previous Year'!H23</f>
        <v>0</v>
      </c>
      <c r="D19" t="s">
        <v>50</v>
      </c>
    </row>
    <row r="20" spans="1:6" x14ac:dyDescent="0.2">
      <c r="B20" t="s">
        <v>20</v>
      </c>
      <c r="C20" s="4">
        <v>0</v>
      </c>
      <c r="D20" t="s">
        <v>51</v>
      </c>
    </row>
    <row r="21" spans="1:6" x14ac:dyDescent="0.2">
      <c r="B21" t="s">
        <v>27</v>
      </c>
      <c r="C21" s="4">
        <f>'4a-Usage Previous Year'!J23</f>
        <v>0</v>
      </c>
      <c r="D21" t="s">
        <v>52</v>
      </c>
    </row>
    <row r="22" spans="1:6" x14ac:dyDescent="0.2">
      <c r="D22"/>
    </row>
    <row r="23" spans="1:6" x14ac:dyDescent="0.2">
      <c r="A23" s="1" t="s">
        <v>48</v>
      </c>
      <c r="D23"/>
    </row>
    <row r="24" spans="1:6" x14ac:dyDescent="0.2">
      <c r="A24" s="1"/>
      <c r="B24" s="58"/>
      <c r="C24" s="59"/>
      <c r="D24"/>
    </row>
    <row r="25" spans="1:6" x14ac:dyDescent="0.2">
      <c r="A25" s="1"/>
      <c r="B25" s="58"/>
      <c r="C25" s="59"/>
      <c r="D25"/>
    </row>
    <row r="26" spans="1:6" x14ac:dyDescent="0.2">
      <c r="A26" s="1"/>
      <c r="B26" s="58"/>
      <c r="C26" s="59"/>
      <c r="D26"/>
    </row>
    <row r="27" spans="1:6" x14ac:dyDescent="0.2">
      <c r="B27" s="58"/>
      <c r="C27" s="59"/>
      <c r="D27"/>
    </row>
    <row r="28" spans="1:6" x14ac:dyDescent="0.2">
      <c r="B28" s="58"/>
      <c r="C28" s="59"/>
      <c r="D28"/>
      <c r="E28" s="3"/>
    </row>
    <row r="29" spans="1:6" x14ac:dyDescent="0.2">
      <c r="B29" s="58"/>
      <c r="C29" s="59"/>
      <c r="D29"/>
    </row>
    <row r="30" spans="1:6" x14ac:dyDescent="0.2">
      <c r="B30" s="58"/>
      <c r="C30" s="59"/>
      <c r="D30"/>
      <c r="F30" s="3"/>
    </row>
    <row r="31" spans="1:6" x14ac:dyDescent="0.2">
      <c r="B31" s="58"/>
      <c r="C31" s="59"/>
      <c r="D31"/>
      <c r="F31" s="3"/>
    </row>
    <row r="32" spans="1:6" x14ac:dyDescent="0.2">
      <c r="D32"/>
    </row>
    <row r="33" spans="1:4" x14ac:dyDescent="0.2">
      <c r="A33" s="1" t="s">
        <v>16</v>
      </c>
      <c r="D33"/>
    </row>
    <row r="34" spans="1:4" x14ac:dyDescent="0.2">
      <c r="B34" s="58" t="s">
        <v>72</v>
      </c>
      <c r="C34" s="59"/>
      <c r="D34"/>
    </row>
    <row r="35" spans="1:4" x14ac:dyDescent="0.2">
      <c r="B35" s="58"/>
      <c r="C35" s="59"/>
      <c r="D35"/>
    </row>
    <row r="36" spans="1:4" x14ac:dyDescent="0.2">
      <c r="B36" s="58"/>
      <c r="C36" s="59"/>
      <c r="D36"/>
    </row>
    <row r="37" spans="1:4" x14ac:dyDescent="0.2">
      <c r="D37"/>
    </row>
    <row r="38" spans="1:4" x14ac:dyDescent="0.2">
      <c r="B38" s="6" t="s">
        <v>17</v>
      </c>
      <c r="C38" s="4">
        <f>SUM(C8:C34)</f>
        <v>0</v>
      </c>
      <c r="D38"/>
    </row>
    <row r="39" spans="1:4" x14ac:dyDescent="0.2">
      <c r="B39" s="6" t="s">
        <v>18</v>
      </c>
      <c r="C39" s="60">
        <v>0.18</v>
      </c>
      <c r="D39"/>
    </row>
    <row r="40" spans="1:4" x14ac:dyDescent="0.2">
      <c r="B40" s="6" t="s">
        <v>19</v>
      </c>
      <c r="C40" s="41">
        <f>C38*C39</f>
        <v>0</v>
      </c>
      <c r="D40"/>
    </row>
    <row r="41" spans="1:4" x14ac:dyDescent="0.2">
      <c r="B41" s="6" t="s">
        <v>58</v>
      </c>
      <c r="C41" s="4">
        <f>C38+C40</f>
        <v>0</v>
      </c>
      <c r="D41"/>
    </row>
    <row r="42" spans="1:4" x14ac:dyDescent="0.2">
      <c r="B42" s="6"/>
    </row>
    <row r="43" spans="1:4" x14ac:dyDescent="0.2">
      <c r="B43" s="81" t="str">
        <f>A3&amp;" Actuals"</f>
        <v>CY17 Total Budget Actuals</v>
      </c>
      <c r="C43" s="82"/>
    </row>
    <row r="44" spans="1:4" x14ac:dyDescent="0.2">
      <c r="B44" s="42" t="str">
        <f>A3&amp;" Actual Total Cost"</f>
        <v>CY17 Total Budget Actual Total Cost</v>
      </c>
      <c r="C44" s="39">
        <f>C41</f>
        <v>0</v>
      </c>
    </row>
    <row r="45" spans="1:4" x14ac:dyDescent="0.2">
      <c r="B45" s="42" t="str">
        <f>A3&amp;" NSF Request"</f>
        <v>CY17 Total Budget NSF Request</v>
      </c>
      <c r="C45" s="61"/>
    </row>
    <row r="46" spans="1:4" x14ac:dyDescent="0.2">
      <c r="B46" s="40" t="str">
        <f>A3&amp;" Carryforward (Residual Funds)"</f>
        <v>CY17 Total Budget Carryforward (Residual Funds)</v>
      </c>
      <c r="C46" s="45">
        <f>C45-C44</f>
        <v>0</v>
      </c>
    </row>
    <row r="49" spans="1:1" x14ac:dyDescent="0.2">
      <c r="A49" s="1" t="s">
        <v>34</v>
      </c>
    </row>
    <row r="50" spans="1:1" x14ac:dyDescent="0.2">
      <c r="A50" s="1" t="s">
        <v>64</v>
      </c>
    </row>
  </sheetData>
  <mergeCells count="2">
    <mergeCell ref="B43:C43"/>
    <mergeCell ref="A5:D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18" sqref="B18"/>
    </sheetView>
  </sheetViews>
  <sheetFormatPr baseColWidth="10" defaultRowHeight="16" x14ac:dyDescent="0.2"/>
  <cols>
    <col min="1" max="1" width="16.83203125" customWidth="1"/>
    <col min="2" max="2" width="40.5" customWidth="1"/>
    <col min="3" max="3" width="13.5" style="4" customWidth="1"/>
    <col min="4" max="4" width="63.6640625" customWidth="1"/>
    <col min="6" max="6" width="61.1640625" customWidth="1"/>
  </cols>
  <sheetData>
    <row r="1" spans="1:4" ht="19" x14ac:dyDescent="0.25">
      <c r="A1" s="47" t="str">
        <f>'1-Inventory'!A1</f>
        <v>ENTER POOL NAME HERE</v>
      </c>
      <c r="C1"/>
    </row>
    <row r="2" spans="1:4" ht="19" x14ac:dyDescent="0.25">
      <c r="A2" s="47"/>
      <c r="C2"/>
    </row>
    <row r="3" spans="1:4" ht="19" x14ac:dyDescent="0.25">
      <c r="A3" s="69" t="str">
        <f>"CY"&amp;'1-Inventory'!$B$2&amp;" Estimated Budget"</f>
        <v>CY18 Estimated Budget</v>
      </c>
      <c r="B3" s="75"/>
      <c r="C3" s="75"/>
      <c r="D3" s="75"/>
    </row>
    <row r="4" spans="1:4" x14ac:dyDescent="0.2">
      <c r="A4" s="1"/>
      <c r="C4"/>
    </row>
    <row r="5" spans="1:4" ht="48" x14ac:dyDescent="0.2">
      <c r="C5" s="73" t="str">
        <f>A3</f>
        <v>CY18 Estimated Budget</v>
      </c>
    </row>
    <row r="6" spans="1:4" x14ac:dyDescent="0.2">
      <c r="A6" s="1" t="s">
        <v>5</v>
      </c>
      <c r="C6" s="59">
        <f>'3 -Labor Current Year'!G16</f>
        <v>0</v>
      </c>
      <c r="D6" t="s">
        <v>44</v>
      </c>
    </row>
    <row r="7" spans="1:4" x14ac:dyDescent="0.2">
      <c r="A7" s="1"/>
    </row>
    <row r="8" spans="1:4" x14ac:dyDescent="0.2">
      <c r="A8" s="1" t="s">
        <v>10</v>
      </c>
    </row>
    <row r="9" spans="1:4" x14ac:dyDescent="0.2">
      <c r="B9" t="s">
        <v>11</v>
      </c>
      <c r="C9" s="59"/>
    </row>
    <row r="10" spans="1:4" x14ac:dyDescent="0.2">
      <c r="B10" t="s">
        <v>12</v>
      </c>
      <c r="C10" s="59"/>
    </row>
    <row r="12" spans="1:4" x14ac:dyDescent="0.2">
      <c r="A12" s="1" t="s">
        <v>47</v>
      </c>
      <c r="C12" s="4">
        <f>'4b-Usage Current Year'!G28</f>
        <v>0</v>
      </c>
      <c r="D12" s="24" t="s">
        <v>53</v>
      </c>
    </row>
    <row r="13" spans="1:4" x14ac:dyDescent="0.2">
      <c r="A13" s="1"/>
    </row>
    <row r="14" spans="1:4" x14ac:dyDescent="0.2">
      <c r="A14" s="1" t="s">
        <v>13</v>
      </c>
    </row>
    <row r="15" spans="1:4" x14ac:dyDescent="0.2">
      <c r="B15" s="58"/>
      <c r="C15" s="59"/>
    </row>
    <row r="16" spans="1:4" x14ac:dyDescent="0.2">
      <c r="B16" s="58"/>
      <c r="C16" s="59"/>
    </row>
    <row r="17" spans="1:4" x14ac:dyDescent="0.2">
      <c r="B17" s="58"/>
      <c r="C17" s="59"/>
    </row>
    <row r="18" spans="1:4" x14ac:dyDescent="0.2">
      <c r="B18" s="58"/>
      <c r="C18" s="59"/>
    </row>
    <row r="19" spans="1:4" x14ac:dyDescent="0.2">
      <c r="B19" s="58"/>
      <c r="C19" s="59"/>
    </row>
    <row r="20" spans="1:4" x14ac:dyDescent="0.2">
      <c r="B20" s="58"/>
      <c r="C20" s="59"/>
    </row>
    <row r="22" spans="1:4" x14ac:dyDescent="0.2">
      <c r="A22" s="1" t="s">
        <v>70</v>
      </c>
    </row>
    <row r="23" spans="1:4" x14ac:dyDescent="0.2">
      <c r="B23" t="s">
        <v>14</v>
      </c>
      <c r="C23" s="4">
        <f>'4b-Usage Current Year'!H28</f>
        <v>0</v>
      </c>
      <c r="D23" t="s">
        <v>54</v>
      </c>
    </row>
    <row r="24" spans="1:4" x14ac:dyDescent="0.2">
      <c r="B24" s="48" t="s">
        <v>20</v>
      </c>
      <c r="C24" s="4">
        <f>'4b-Usage Current Year'!I28</f>
        <v>0</v>
      </c>
      <c r="D24" t="s">
        <v>55</v>
      </c>
    </row>
    <row r="25" spans="1:4" x14ac:dyDescent="0.2">
      <c r="B25" s="48" t="s">
        <v>27</v>
      </c>
      <c r="C25" s="4">
        <f>'4b-Usage Current Year'!J28</f>
        <v>0</v>
      </c>
      <c r="D25" t="s">
        <v>56</v>
      </c>
    </row>
    <row r="27" spans="1:4" x14ac:dyDescent="0.2">
      <c r="A27" s="1" t="s">
        <v>15</v>
      </c>
    </row>
    <row r="28" spans="1:4" x14ac:dyDescent="0.2">
      <c r="B28" s="58"/>
      <c r="C28" s="59"/>
    </row>
    <row r="29" spans="1:4" x14ac:dyDescent="0.2">
      <c r="B29" s="58"/>
      <c r="C29" s="59"/>
    </row>
    <row r="30" spans="1:4" x14ac:dyDescent="0.2">
      <c r="B30" s="58"/>
      <c r="C30" s="59"/>
    </row>
    <row r="31" spans="1:4" x14ac:dyDescent="0.2">
      <c r="B31" s="58"/>
      <c r="C31" s="59"/>
    </row>
    <row r="32" spans="1:4" x14ac:dyDescent="0.2">
      <c r="B32" s="58"/>
      <c r="C32" s="59"/>
    </row>
    <row r="34" spans="1:4" x14ac:dyDescent="0.2">
      <c r="A34" s="1" t="s">
        <v>16</v>
      </c>
    </row>
    <row r="35" spans="1:4" x14ac:dyDescent="0.2">
      <c r="A35" s="1"/>
      <c r="B35" s="58"/>
      <c r="C35" s="59"/>
    </row>
    <row r="36" spans="1:4" x14ac:dyDescent="0.2">
      <c r="A36" s="1"/>
      <c r="B36" s="58"/>
      <c r="C36" s="59"/>
    </row>
    <row r="37" spans="1:4" x14ac:dyDescent="0.2">
      <c r="B37" s="58"/>
      <c r="C37" s="59"/>
    </row>
    <row r="39" spans="1:4" ht="17" customHeight="1" x14ac:dyDescent="0.2">
      <c r="B39" s="6" t="s">
        <v>17</v>
      </c>
      <c r="C39" s="4">
        <f>SUM(C6:C37)</f>
        <v>0</v>
      </c>
    </row>
    <row r="40" spans="1:4" x14ac:dyDescent="0.2">
      <c r="B40" s="6" t="s">
        <v>18</v>
      </c>
      <c r="C40" s="60"/>
    </row>
    <row r="41" spans="1:4" x14ac:dyDescent="0.2">
      <c r="B41" s="6" t="s">
        <v>19</v>
      </c>
      <c r="C41" s="7">
        <f>C39*C40</f>
        <v>0</v>
      </c>
    </row>
    <row r="42" spans="1:4" x14ac:dyDescent="0.2">
      <c r="B42" s="6" t="s">
        <v>58</v>
      </c>
      <c r="C42" s="4">
        <f>C39+C41</f>
        <v>0</v>
      </c>
    </row>
    <row r="43" spans="1:4" x14ac:dyDescent="0.2">
      <c r="B43" s="6"/>
    </row>
    <row r="44" spans="1:4" x14ac:dyDescent="0.2">
      <c r="B44" s="81" t="s">
        <v>40</v>
      </c>
      <c r="C44" s="82"/>
    </row>
    <row r="45" spans="1:4" x14ac:dyDescent="0.2">
      <c r="B45" s="42" t="str">
        <f>A3&amp;" Estimated Total Costs"</f>
        <v>CY18 Estimated Budget Estimated Total Costs</v>
      </c>
      <c r="C45" s="38">
        <f>C42</f>
        <v>0</v>
      </c>
    </row>
    <row r="46" spans="1:4" x14ac:dyDescent="0.2">
      <c r="B46" s="42" t="str">
        <f>"CY"&amp;'1-Inventory'!B2-1&amp;" Carryforward (Residual Funds)"</f>
        <v>CY17 Carryforward (Residual Funds)</v>
      </c>
      <c r="C46" s="39">
        <f>'5a-Budget Previous Year'!C46</f>
        <v>0</v>
      </c>
      <c r="D46" t="str">
        <f>"Should match CY"&amp;'1-Inventory'!B2-1&amp;" Carryforward in Table 5a-Budget Previous Year"</f>
        <v>Should match CY17 Carryforward in Table 5a-Budget Previous Year</v>
      </c>
    </row>
    <row r="47" spans="1:4" x14ac:dyDescent="0.2">
      <c r="B47" s="43" t="s">
        <v>41</v>
      </c>
      <c r="C47" s="44">
        <f>C45-C46</f>
        <v>0</v>
      </c>
      <c r="D47" s="3"/>
    </row>
    <row r="48" spans="1:4" x14ac:dyDescent="0.2">
      <c r="B48" s="6"/>
    </row>
    <row r="49" spans="1:2" x14ac:dyDescent="0.2">
      <c r="A49" t="s">
        <v>65</v>
      </c>
      <c r="B49" s="6"/>
    </row>
    <row r="50" spans="1:2" x14ac:dyDescent="0.2">
      <c r="A50" t="s">
        <v>66</v>
      </c>
      <c r="B50" s="6"/>
    </row>
    <row r="51" spans="1:2" x14ac:dyDescent="0.2">
      <c r="A51" t="s">
        <v>67</v>
      </c>
      <c r="B51" s="6"/>
    </row>
    <row r="52" spans="1:2" x14ac:dyDescent="0.2">
      <c r="A52" t="s">
        <v>68</v>
      </c>
      <c r="B52" s="6"/>
    </row>
    <row r="53" spans="1:2" x14ac:dyDescent="0.2">
      <c r="A53" t="s">
        <v>13</v>
      </c>
    </row>
    <row r="54" spans="1:2" x14ac:dyDescent="0.2">
      <c r="A54" t="s">
        <v>69</v>
      </c>
    </row>
    <row r="55" spans="1:2" x14ac:dyDescent="0.2">
      <c r="A55" t="s">
        <v>16</v>
      </c>
    </row>
  </sheetData>
  <mergeCells count="1">
    <mergeCell ref="B44:C4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1-Inventory</vt:lpstr>
      <vt:lpstr>2-MMR</vt:lpstr>
      <vt:lpstr>3 -Labor Current Year</vt:lpstr>
      <vt:lpstr>4a-Usage Previous Year</vt:lpstr>
      <vt:lpstr>4b-Usage Current Year</vt:lpstr>
      <vt:lpstr>5a-Budget Previous Year</vt:lpstr>
      <vt:lpstr>5b-Budget Current Year</vt:lpstr>
    </vt:vector>
  </TitlesOfParts>
  <Company>University of Rhode Island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Doyle</dc:creator>
  <cp:lastModifiedBy>Alice Doyle</cp:lastModifiedBy>
  <dcterms:created xsi:type="dcterms:W3CDTF">2015-06-25T20:31:54Z</dcterms:created>
  <dcterms:modified xsi:type="dcterms:W3CDTF">2018-06-27T19:11:53Z</dcterms:modified>
</cp:coreProperties>
</file>